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2026 年上半年乌海市药品配送企业考核得分表" sheetId="2" r:id="rId1"/>
    <sheet name="2026 年上半年乌海市耗材配送企业考核得分表" sheetId="1" r:id="rId2"/>
  </sheets>
  <externalReferences>
    <externalReference r:id="rId3"/>
  </externalReferences>
  <definedNames>
    <definedName name="_xlnm._FilterDatabase" localSheetId="1" hidden="1">'2026 年上半年乌海市耗材配送企业考核得分表'!$A$1:$L$115</definedName>
    <definedName name="_xlnm._FilterDatabase" localSheetId="0" hidden="1">'2026 年上半年乌海市药品配送企业考核得分表'!$A$1:$J$42</definedName>
  </definedNames>
  <calcPr calcId="144525"/>
</workbook>
</file>

<file path=xl/sharedStrings.xml><?xml version="1.0" encoding="utf-8"?>
<sst xmlns="http://schemas.openxmlformats.org/spreadsheetml/2006/main" count="338" uniqueCount="171">
  <si>
    <t>2026 年上半年乌海市药品配送企业考核得分表</t>
  </si>
  <si>
    <t>1.配送到位率</t>
  </si>
  <si>
    <t>2.三日配送率</t>
  </si>
  <si>
    <t>3.数据质量</t>
  </si>
  <si>
    <t>4.医疗机构满意度</t>
  </si>
  <si>
    <t>5.基层医疗机构覆盖率</t>
  </si>
  <si>
    <t>6.集采政策执行情况</t>
  </si>
  <si>
    <t>配送企业名称</t>
  </si>
  <si>
    <t>药品配送到位率分值</t>
  </si>
  <si>
    <t>药品三日配送率分值</t>
  </si>
  <si>
    <t>药品配送企业网上配送信息与实际货物票据不一致情况（满分15分，发现一起扣5分）</t>
  </si>
  <si>
    <t>满意度得分</t>
  </si>
  <si>
    <t>基层药品配送金额占比得分（加分项：5分）</t>
  </si>
  <si>
    <t>药品基层配送机构数量分值（加分项：5分）</t>
  </si>
  <si>
    <t>集采政策执行情况（一起扣10分，最多扣20分）扣分项</t>
  </si>
  <si>
    <t>总分</t>
  </si>
  <si>
    <t>考核结果</t>
  </si>
  <si>
    <t>安国市安兴中药饮片有限公司</t>
  </si>
  <si>
    <t>不合格</t>
  </si>
  <si>
    <t>安徽润芙蓉药业有限公司</t>
  </si>
  <si>
    <t>安徽新盛中药饮片有限公司</t>
  </si>
  <si>
    <t>优秀</t>
  </si>
  <si>
    <t>包头富康医药有限责任公司</t>
  </si>
  <si>
    <t>包头九合药业有限公司</t>
  </si>
  <si>
    <t>北京康仁堂药业有限公司</t>
  </si>
  <si>
    <t>赤峰丹龙医药有限公司</t>
  </si>
  <si>
    <t>甘肃佛慈红日药业有限公司</t>
  </si>
  <si>
    <t>合格</t>
  </si>
  <si>
    <t>国药控股内蒙古有限公司</t>
  </si>
  <si>
    <t>国药控股乌海有限公司</t>
  </si>
  <si>
    <t>河北蔺氏盛泰药业有限公司</t>
  </si>
  <si>
    <t>河北仁心药业有限公司</t>
  </si>
  <si>
    <t>呼和浩特市福瑞药业有限责任公司</t>
  </si>
  <si>
    <t>华润内蒙古医药有限公司</t>
  </si>
  <si>
    <t>华润三九现代中药制药有限公司</t>
  </si>
  <si>
    <t>华源泉济(北京)医药科技有限公司</t>
  </si>
  <si>
    <t>江苏恩华和信医药营销有限公司</t>
  </si>
  <si>
    <t>江阴天江药业有限公司</t>
  </si>
  <si>
    <t>内蒙古百瑞祥医药有限公司</t>
  </si>
  <si>
    <t>内蒙古本草药业有限公司</t>
  </si>
  <si>
    <t>内蒙古灃灏药业有限责任公司</t>
  </si>
  <si>
    <t>内蒙古弘达医药有限公司</t>
  </si>
  <si>
    <t>内蒙古华源医药有限公司</t>
  </si>
  <si>
    <t>内蒙古九州通医药有限公司</t>
  </si>
  <si>
    <t>内蒙古蒙极康健康产业有限责任公司</t>
  </si>
  <si>
    <t>内蒙古蒙药股份有限公司</t>
  </si>
  <si>
    <t>内蒙古天祥医药有限公司</t>
  </si>
  <si>
    <t>内蒙古田丰昌医教科技有限公司</t>
  </si>
  <si>
    <t>内蒙古祥源药业有限公司</t>
  </si>
  <si>
    <t>内蒙古益康医药有限公司</t>
  </si>
  <si>
    <t>内蒙古有医有药医药有限责任公司</t>
  </si>
  <si>
    <t>山东百味堂中药饮片有限公司</t>
  </si>
  <si>
    <t>陕西福泽源医药有限公司</t>
  </si>
  <si>
    <t>上海欣科医药有限公司</t>
  </si>
  <si>
    <t>上药控股（内蒙古）有限公司</t>
  </si>
  <si>
    <t>上药控股（通辽）有限公司</t>
  </si>
  <si>
    <t>深圳市中核海得威生物科技有限公司</t>
  </si>
  <si>
    <t>重庆医药集团内蒙古天和医药有限公司</t>
  </si>
  <si>
    <t>重药控股内蒙古有限公司</t>
  </si>
  <si>
    <t>2026 年上半年乌海市耗材配送企业考核得分表</t>
  </si>
  <si>
    <t>收货金额</t>
  </si>
  <si>
    <t>采购金额</t>
  </si>
  <si>
    <t>耗材配送到位率分值</t>
  </si>
  <si>
    <t>耗材三日配送率得分</t>
  </si>
  <si>
    <t>基层耗材配送金额占比得分</t>
  </si>
  <si>
    <t>耗材基层配送机构数量分值</t>
  </si>
  <si>
    <t>包头市海得威医疗器械有限公司</t>
  </si>
  <si>
    <t>包头市华森医疗器械有限公司</t>
  </si>
  <si>
    <t>包头市继美医疗器械有限责任公司</t>
  </si>
  <si>
    <t>包头市鑫天创医疗设备有限公司</t>
  </si>
  <si>
    <t>北京富江裕新医疗器械有限公司</t>
  </si>
  <si>
    <t>北京国弘九州生物技术有限公司</t>
  </si>
  <si>
    <t>北京惠隆康达医疗器械有限公司</t>
  </si>
  <si>
    <t>北京九州惠康商贸有限公司</t>
  </si>
  <si>
    <t>北京凯捷伟业科技有限公司</t>
  </si>
  <si>
    <t>北京龙华盛世科技发展有限公司</t>
  </si>
  <si>
    <t>北京腾远同景生物科技有限公司</t>
  </si>
  <si>
    <t>北京威泰科生物技术有限公司</t>
  </si>
  <si>
    <t>北京信佰汇科技有限公司</t>
  </si>
  <si>
    <t>北京易先健科技有限公司</t>
  </si>
  <si>
    <t>赤峰视佳医疗器械有限公司</t>
  </si>
  <si>
    <t>大连视声商贸有限公司</t>
  </si>
  <si>
    <t>福州迈新生物技术开发有限公司</t>
  </si>
  <si>
    <t>甘肃凯思达商贸有限公司</t>
  </si>
  <si>
    <t>广州达安基因股份有限公司</t>
  </si>
  <si>
    <t>国药器械(巴彦淖尔)有限公司</t>
  </si>
  <si>
    <t>杭州康大晨星医学科技有限公司</t>
  </si>
  <si>
    <t>杭州明嘉医疗设备有限公司</t>
  </si>
  <si>
    <t>河北金筛查生物科技有限公司</t>
  </si>
  <si>
    <t>河北紫薇山制药有限责任公司</t>
  </si>
  <si>
    <t>河南阿特士医疗器械有限公司</t>
  </si>
  <si>
    <t>河南丰硕医疗器械有限公司</t>
  </si>
  <si>
    <t>河南鹏健医疗器械有限公司</t>
  </si>
  <si>
    <t>河南省威荣医疗器械商贸有限公司</t>
  </si>
  <si>
    <t>河南万豪医疗器械有限公司</t>
  </si>
  <si>
    <t>河南煕冉医疗器械有限公司</t>
  </si>
  <si>
    <t>河南亚都实业有限公司</t>
  </si>
  <si>
    <t>河南银泰医疗器械有限公司</t>
  </si>
  <si>
    <t>恒瑞新创（北京）科技有限公司</t>
  </si>
  <si>
    <t>呼和浩特市力鹏医疗器械有限责任公司</t>
  </si>
  <si>
    <t>呼和浩特市启达医疗器械有限公司</t>
  </si>
  <si>
    <t>呼和浩特市瑞德医疗器械有限公司</t>
  </si>
  <si>
    <t>呼和浩特市兴康医疗器械有限公司</t>
  </si>
  <si>
    <t>江苏中环生物科技有限公司</t>
  </si>
  <si>
    <t>江西皓曼医疗器械有限公司</t>
  </si>
  <si>
    <t>内蒙古邦澜医疗科技有限公司</t>
  </si>
  <si>
    <t>内蒙古缤锦医疗器械有限公司</t>
  </si>
  <si>
    <t>内蒙古柏施特科技发展有限公司</t>
  </si>
  <si>
    <t>内蒙古方竣商贸有限公司</t>
  </si>
  <si>
    <t>内蒙古国药口腔医疗器械有限公司</t>
  </si>
  <si>
    <t>内蒙古虹晟商贸有限公司</t>
  </si>
  <si>
    <t>内蒙古华广医疗科技有限公司</t>
  </si>
  <si>
    <t>内蒙古佳德瑞科技有限公司</t>
  </si>
  <si>
    <t>内蒙古嘉瑞信医疗器械有限公司</t>
  </si>
  <si>
    <t>内蒙古捷拓科技有限公司</t>
  </si>
  <si>
    <t>内蒙古九州通医疗科技有限公司</t>
  </si>
  <si>
    <t>内蒙古康飞商贸有限公司</t>
  </si>
  <si>
    <t>内蒙古凌志医疗器械有限公司</t>
  </si>
  <si>
    <t>内蒙古铭澳商贸有限公司</t>
  </si>
  <si>
    <t>内蒙古沐佑商贸有限公司</t>
  </si>
  <si>
    <t>内蒙古沐源医疗器械有限公司</t>
  </si>
  <si>
    <t>内蒙古欧瑞商贸有限公司</t>
  </si>
  <si>
    <t>内蒙古轻天下健康管理服务有限公司</t>
  </si>
  <si>
    <t>内蒙古仁度医疗器械有限公司</t>
  </si>
  <si>
    <t>内蒙古荣晟医疗科技有限公司</t>
  </si>
  <si>
    <t>内蒙古荣宇医疗器械有限公司</t>
  </si>
  <si>
    <t>内蒙古睿博医疗器械有限公司</t>
  </si>
  <si>
    <t>内蒙古睿齿医疗器械有限公司</t>
  </si>
  <si>
    <t>内蒙古润泰商贸有限公司</t>
  </si>
  <si>
    <t>内蒙古圣宇康达科技有限公司</t>
  </si>
  <si>
    <t>内蒙古舜邦医疗器械有限责任公司</t>
  </si>
  <si>
    <t>内蒙古拓森医疗器械有限公司</t>
  </si>
  <si>
    <t>内蒙古天海锐翔生物科技有限公司</t>
  </si>
  <si>
    <t>内蒙古天泽华汇医疗器械有限责任公司</t>
  </si>
  <si>
    <t>内蒙古万江贸易有限公司</t>
  </si>
  <si>
    <t>内蒙古唯康医疗器械有限公司</t>
  </si>
  <si>
    <t>内蒙古唯真科技有限公司</t>
  </si>
  <si>
    <t>内蒙古玺贝生物科技有限公司</t>
  </si>
  <si>
    <t>内蒙古兴健乐康医疗器械有限公司</t>
  </si>
  <si>
    <t>内蒙古益可嘉医疗器械有限公司</t>
  </si>
  <si>
    <t>内蒙古昱通科技有限公司</t>
  </si>
  <si>
    <t>内蒙古众邦恒业生物科技有限公司</t>
  </si>
  <si>
    <t>宁夏丹特义齿科技开发有限公司</t>
  </si>
  <si>
    <t>宁夏涵瑞泽商贸有限公司</t>
  </si>
  <si>
    <t>宁夏涵予商贸有限公司</t>
  </si>
  <si>
    <t>宁夏致新医疗供应链管理有限公司</t>
  </si>
  <si>
    <t>宁夏众志信远医疗科技有限公司</t>
  </si>
  <si>
    <t>山东威高血液净化制品股份有限公司</t>
  </si>
  <si>
    <t>上海德星义齿有限公司</t>
  </si>
  <si>
    <t>上海康娃生物技术有限公司</t>
  </si>
  <si>
    <t>上海温铌医疗科技有限公司</t>
  </si>
  <si>
    <t>深圳市国友义齿有限公司</t>
  </si>
  <si>
    <t>松佰（内蒙古）医疗器械有限公司</t>
  </si>
  <si>
    <t>同创众享医疗供应链管理（陕西）有限公司</t>
  </si>
  <si>
    <t>潍坊祥瑞医疗器械有限公司</t>
  </si>
  <si>
    <t>乌海市博瑞斯医疗器械有限责任公司</t>
  </si>
  <si>
    <t>乌海市恩泽医疗器械有限公司</t>
  </si>
  <si>
    <t>乌海市惠通医疗器械有限公司</t>
  </si>
  <si>
    <t>乌海市佳利康医疗器械有限公司</t>
  </si>
  <si>
    <t>乌海市迈迪科技有限责任公司</t>
  </si>
  <si>
    <t>乌海市平安医疗器械有限责任公司</t>
  </si>
  <si>
    <t>乌海市普爱医药器械有限责任公司</t>
  </si>
  <si>
    <t>乌海市瑞麟医疗器械有限公司</t>
  </si>
  <si>
    <t>乌海市永利达医疗器械有限公司</t>
  </si>
  <si>
    <t>乌海市中达汇金医疗器械有限公司</t>
  </si>
  <si>
    <t>武汉市长立生物技术有限责任公司</t>
  </si>
  <si>
    <t>新乡市华昊医疗器械有限公司</t>
  </si>
  <si>
    <t>银川东兴义齿有限公司</t>
  </si>
  <si>
    <t>银川华仕信生物医药有限公司</t>
  </si>
  <si>
    <t>银川麦克奥迪病理诊断中心有限公司</t>
  </si>
  <si>
    <t>榆林市天丰昌医教科技有限公司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</si>
</sst>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name val="宋体"/>
      <charset val="134"/>
    </font>
    <font>
      <sz val="16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17" borderId="7" applyNumberFormat="false" applyAlignment="false" applyProtection="false">
      <alignment vertical="center"/>
    </xf>
    <xf numFmtId="0" fontId="20" fillId="23" borderId="9" applyNumberFormat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9" borderId="8" applyNumberFormat="false" applyFon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23" fillId="17" borderId="10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5" fillId="29" borderId="10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Fill="true" applyBorder="true" applyAlignment="true" applyProtection="true">
      <alignment vertical="center"/>
    </xf>
    <xf numFmtId="0" fontId="1" fillId="0" borderId="0" xfId="0" applyFont="true" applyFill="true" applyBorder="true" applyAlignment="true" applyProtection="true">
      <alignment horizontal="center"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177" fontId="1" fillId="0" borderId="0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Alignment="true" applyProtection="true">
      <alignment horizontal="center" vertical="center"/>
      <protection locked="false"/>
    </xf>
    <xf numFmtId="0" fontId="3" fillId="0" borderId="1" xfId="0" applyFont="true" applyFill="true" applyBorder="true" applyAlignment="true" applyProtection="true">
      <alignment horizontal="center" vertical="center"/>
      <protection locked="false"/>
    </xf>
    <xf numFmtId="0" fontId="3" fillId="0" borderId="0" xfId="0" applyFont="true" applyFill="true" applyBorder="true" applyAlignment="true" applyProtection="true">
      <alignment horizontal="center" vertical="center"/>
      <protection locked="fals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 applyProtection="true">
      <alignment horizontal="center" vertical="center"/>
    </xf>
    <xf numFmtId="0" fontId="1" fillId="0" borderId="1" xfId="0" applyFont="true" applyFill="true" applyBorder="true" applyAlignment="true" applyProtection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 applyProtection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 applyProtection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 applyProtection="true">
      <alignment horizontal="center" vertical="center"/>
      <protection locked="false"/>
    </xf>
    <xf numFmtId="177" fontId="6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0</xdr:colOff>
      <xdr:row>17</xdr:row>
      <xdr:rowOff>102235</xdr:rowOff>
    </xdr:from>
    <xdr:ext cx="309880" cy="262890"/>
    <xdr:sp>
      <xdr:nvSpPr>
        <xdr:cNvPr id="2" name="文本框 1"/>
        <xdr:cNvSpPr txBox="true"/>
      </xdr:nvSpPr>
      <xdr:spPr>
        <a:xfrm>
          <a:off x="9810750" y="4578985"/>
          <a:ext cx="309880" cy="2628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5</xdr:col>
      <xdr:colOff>0</xdr:colOff>
      <xdr:row>17</xdr:row>
      <xdr:rowOff>102235</xdr:rowOff>
    </xdr:from>
    <xdr:ext cx="309880" cy="262890"/>
    <xdr:sp>
      <xdr:nvSpPr>
        <xdr:cNvPr id="3" name="文本框 2"/>
        <xdr:cNvSpPr txBox="true"/>
      </xdr:nvSpPr>
      <xdr:spPr>
        <a:xfrm>
          <a:off x="9810750" y="4578985"/>
          <a:ext cx="309880" cy="2628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E/&#22791;&#20221;/wh/&#37197;&#36865;&#20225;&#19994;&#32771;&#26680;&#24037;&#20316;/2026&#24180;&#19978;&#21322;&#24180;/&#20844;&#31034;&#26368;&#32456;/2026&#24180;&#19978;&#21322;&#24180;&#37197;&#36865;&#20225;&#19994;&#32771;&#26680;&#20998;&#2054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药品配送到位率分值表"/>
      <sheetName val="耗材配送到位率分值表"/>
      <sheetName val="药品基层配送金额占比得分"/>
      <sheetName val="耗材基层配送金额占比得分"/>
      <sheetName val="药品三日配送率分值表"/>
      <sheetName val="耗材三日配送率分值表"/>
      <sheetName val="药品得分"/>
      <sheetName val="耗材得分"/>
      <sheetName val="药品基层配送机构数量分值"/>
      <sheetName val="耗材基层配送机构数量分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药品三日配送率分值表</v>
          </cell>
        </row>
        <row r="2">
          <cell r="A2" t="str">
            <v>配送企业</v>
          </cell>
          <cell r="B2" t="str">
            <v>发货金额</v>
          </cell>
          <cell r="C2" t="str">
            <v>采购金额</v>
          </cell>
          <cell r="D2" t="str">
            <v>分值</v>
          </cell>
        </row>
        <row r="3">
          <cell r="A3" t="str">
            <v>内蒙古弘达医药有限公司</v>
          </cell>
          <cell r="B3">
            <v>35742584.2400001</v>
          </cell>
          <cell r="C3">
            <v>35742584.2400001</v>
          </cell>
          <cell r="D3">
            <v>30</v>
          </cell>
        </row>
        <row r="4">
          <cell r="A4" t="str">
            <v>华润内蒙古医药有限公司</v>
          </cell>
          <cell r="B4">
            <v>42749444.28</v>
          </cell>
          <cell r="C4">
            <v>44614232.99</v>
          </cell>
          <cell r="D4">
            <v>28.7460579830535</v>
          </cell>
        </row>
        <row r="5">
          <cell r="A5" t="str">
            <v>国药控股内蒙古有限公司</v>
          </cell>
          <cell r="B5">
            <v>44351567.0499998</v>
          </cell>
          <cell r="C5">
            <v>46740222.3799998</v>
          </cell>
          <cell r="D5">
            <v>28.4668523971195</v>
          </cell>
        </row>
        <row r="6">
          <cell r="A6" t="str">
            <v>上药控股（内蒙古）有限公司</v>
          </cell>
          <cell r="B6">
            <v>18739570.83</v>
          </cell>
          <cell r="C6">
            <v>19184962.67</v>
          </cell>
          <cell r="D6">
            <v>29.3035297785127</v>
          </cell>
        </row>
        <row r="7">
          <cell r="A7" t="str">
            <v>包头九合药业有限公司</v>
          </cell>
          <cell r="B7">
            <v>701381.43</v>
          </cell>
          <cell r="C7">
            <v>712081.37</v>
          </cell>
          <cell r="D7">
            <v>29.5492113492591</v>
          </cell>
        </row>
        <row r="8">
          <cell r="A8" t="str">
            <v>内蒙古九州通医药有限公司</v>
          </cell>
          <cell r="B8">
            <v>2611791.01</v>
          </cell>
          <cell r="C8">
            <v>2690697.48</v>
          </cell>
          <cell r="D8">
            <v>29.1202303054894</v>
          </cell>
        </row>
        <row r="9">
          <cell r="A9" t="str">
            <v>江阴天江药业有限公司</v>
          </cell>
          <cell r="B9">
            <v>550262.53</v>
          </cell>
          <cell r="C9">
            <v>579164.96</v>
          </cell>
          <cell r="D9">
            <v>28.5028913006063</v>
          </cell>
        </row>
        <row r="10">
          <cell r="A10" t="str">
            <v>北京康仁堂药业有限公司</v>
          </cell>
          <cell r="B10">
            <v>554862.05</v>
          </cell>
          <cell r="C10">
            <v>555307.55</v>
          </cell>
          <cell r="D10">
            <v>29.9759322559184</v>
          </cell>
        </row>
        <row r="11">
          <cell r="A11" t="str">
            <v>内蒙古百瑞祥医药有限公司</v>
          </cell>
          <cell r="B11">
            <v>402520.66</v>
          </cell>
          <cell r="C11">
            <v>404621.26</v>
          </cell>
          <cell r="D11">
            <v>29.8442543528237</v>
          </cell>
        </row>
        <row r="12">
          <cell r="A12" t="str">
            <v>内蒙古益康医药有限公司</v>
          </cell>
          <cell r="B12">
            <v>315006.48</v>
          </cell>
          <cell r="C12">
            <v>315217.68</v>
          </cell>
          <cell r="D12">
            <v>29.9798996046161</v>
          </cell>
        </row>
        <row r="13">
          <cell r="A13" t="str">
            <v>内蒙古有医有药医药有限责任公司</v>
          </cell>
          <cell r="B13">
            <v>58727.9</v>
          </cell>
          <cell r="C13">
            <v>58727.9</v>
          </cell>
          <cell r="D13">
            <v>30</v>
          </cell>
        </row>
        <row r="14">
          <cell r="A14" t="str">
            <v>内蒙古蒙药股份有限公司</v>
          </cell>
          <cell r="B14">
            <v>657711.88</v>
          </cell>
          <cell r="C14">
            <v>661911.88</v>
          </cell>
          <cell r="D14">
            <v>29.8096423348679</v>
          </cell>
        </row>
        <row r="15">
          <cell r="A15" t="str">
            <v>上药控股（通辽）有限公司</v>
          </cell>
          <cell r="B15">
            <v>655685.77</v>
          </cell>
          <cell r="C15">
            <v>679002.91</v>
          </cell>
          <cell r="D15">
            <v>28.9697920440429</v>
          </cell>
        </row>
        <row r="16">
          <cell r="A16" t="str">
            <v>内蒙古华源医药有限公司</v>
          </cell>
          <cell r="B16">
            <v>476976.58</v>
          </cell>
          <cell r="C16">
            <v>524811.98</v>
          </cell>
          <cell r="D16">
            <v>27.2655692806403</v>
          </cell>
        </row>
        <row r="17">
          <cell r="A17" t="str">
            <v>赤峰丹龙医药有限公司</v>
          </cell>
          <cell r="B17">
            <v>68029.4</v>
          </cell>
          <cell r="C17">
            <v>68029.4</v>
          </cell>
          <cell r="D17">
            <v>30</v>
          </cell>
        </row>
        <row r="18">
          <cell r="A18" t="str">
            <v>陕西福泽源医药有限公司</v>
          </cell>
          <cell r="B18">
            <v>179284.5</v>
          </cell>
          <cell r="C18">
            <v>181170.5</v>
          </cell>
          <cell r="D18">
            <v>29.6876975004209</v>
          </cell>
        </row>
        <row r="19">
          <cell r="A19" t="str">
            <v>华润三九现代中药制药有限公司</v>
          </cell>
          <cell r="B19">
            <v>13699.5</v>
          </cell>
          <cell r="C19">
            <v>13699.5</v>
          </cell>
          <cell r="D19">
            <v>30</v>
          </cell>
        </row>
        <row r="20">
          <cell r="A20" t="str">
            <v>安徽新盛中药饮片有限公司</v>
          </cell>
          <cell r="B20">
            <v>88007.02</v>
          </cell>
          <cell r="C20">
            <v>88007.02</v>
          </cell>
          <cell r="D20">
            <v>30</v>
          </cell>
        </row>
        <row r="21">
          <cell r="A21" t="str">
            <v>山东百味堂中药饮片有限公司</v>
          </cell>
          <cell r="B21">
            <v>375077.5</v>
          </cell>
          <cell r="C21">
            <v>376890</v>
          </cell>
          <cell r="D21">
            <v>29.8557271352384</v>
          </cell>
        </row>
        <row r="22">
          <cell r="A22" t="str">
            <v>包头富康医药有限责任公司</v>
          </cell>
          <cell r="B22">
            <v>1692358.4</v>
          </cell>
          <cell r="C22">
            <v>1703482.4</v>
          </cell>
          <cell r="D22">
            <v>29.8040954224123</v>
          </cell>
        </row>
        <row r="23">
          <cell r="A23" t="str">
            <v>江苏恩华和信医药营销有限公司</v>
          </cell>
          <cell r="B23">
            <v>427507.44</v>
          </cell>
          <cell r="C23">
            <v>510684.17</v>
          </cell>
          <cell r="D23">
            <v>25.1138060535536</v>
          </cell>
        </row>
        <row r="24">
          <cell r="A24" t="str">
            <v>重药控股内蒙古有限公司</v>
          </cell>
          <cell r="B24">
            <v>47751.6</v>
          </cell>
          <cell r="C24">
            <v>104732.9</v>
          </cell>
          <cell r="D24">
            <v>13.6781087891198</v>
          </cell>
        </row>
        <row r="25">
          <cell r="A25" t="str">
            <v>重庆医药集团内蒙古天和医药有限公司</v>
          </cell>
          <cell r="B25">
            <v>355153.08</v>
          </cell>
          <cell r="C25">
            <v>355153.08</v>
          </cell>
          <cell r="D25">
            <v>30</v>
          </cell>
        </row>
        <row r="26">
          <cell r="A26" t="str">
            <v>河北蔺氏盛泰药业有限公司</v>
          </cell>
          <cell r="B26">
            <v>185222.4</v>
          </cell>
          <cell r="C26">
            <v>185222.4</v>
          </cell>
          <cell r="D26">
            <v>30</v>
          </cell>
        </row>
        <row r="27">
          <cell r="A27" t="str">
            <v>内蒙古祥源药业有限公司</v>
          </cell>
          <cell r="B27">
            <v>1898.6</v>
          </cell>
          <cell r="C27">
            <v>1898.6</v>
          </cell>
          <cell r="D27">
            <v>30</v>
          </cell>
        </row>
        <row r="28">
          <cell r="A28" t="str">
            <v>甘肃佛慈红日药业有限公司</v>
          </cell>
          <cell r="B28">
            <v>26280</v>
          </cell>
          <cell r="C28">
            <v>31400</v>
          </cell>
          <cell r="D28">
            <v>25.1082802547771</v>
          </cell>
        </row>
        <row r="29">
          <cell r="A29" t="str">
            <v>内蒙古天祥医药有限公司</v>
          </cell>
          <cell r="B29">
            <v>117833</v>
          </cell>
          <cell r="C29">
            <v>129005</v>
          </cell>
          <cell r="D29">
            <v>27.401961164296</v>
          </cell>
        </row>
        <row r="30">
          <cell r="A30" t="str">
            <v>深圳市中核海得威生物科技有限公司</v>
          </cell>
          <cell r="B30">
            <v>105280</v>
          </cell>
          <cell r="C30">
            <v>105280</v>
          </cell>
          <cell r="D30">
            <v>30</v>
          </cell>
        </row>
        <row r="31">
          <cell r="A31" t="str">
            <v>上海欣科医药有限公司</v>
          </cell>
          <cell r="B31">
            <v>25200</v>
          </cell>
          <cell r="C31">
            <v>26000</v>
          </cell>
          <cell r="D31">
            <v>29.0769230769231</v>
          </cell>
        </row>
        <row r="32">
          <cell r="A32" t="str">
            <v>内蒙古本草药业有限公司</v>
          </cell>
          <cell r="B32">
            <v>10850</v>
          </cell>
          <cell r="C32">
            <v>10850</v>
          </cell>
          <cell r="D32">
            <v>30</v>
          </cell>
        </row>
        <row r="33">
          <cell r="A33" t="str">
            <v>内蒙古田丰昌医教科技有限公司</v>
          </cell>
          <cell r="B33">
            <v>2032</v>
          </cell>
          <cell r="C33">
            <v>2032</v>
          </cell>
          <cell r="D33">
            <v>30</v>
          </cell>
        </row>
        <row r="34">
          <cell r="A34" t="str">
            <v>呼和浩特市福瑞药业有限责任公司</v>
          </cell>
          <cell r="B34">
            <v>82464</v>
          </cell>
          <cell r="C34">
            <v>82464</v>
          </cell>
          <cell r="D34">
            <v>30</v>
          </cell>
        </row>
        <row r="35">
          <cell r="A35" t="str">
            <v>华源泉济(北京)医药科技有限公司</v>
          </cell>
          <cell r="B35">
            <v>3120</v>
          </cell>
          <cell r="C35">
            <v>3120</v>
          </cell>
          <cell r="D35">
            <v>30</v>
          </cell>
        </row>
        <row r="36">
          <cell r="A36" t="str">
            <v>内蒙古灃灏药业有限责任公司</v>
          </cell>
          <cell r="B36">
            <v>700</v>
          </cell>
          <cell r="C36">
            <v>700</v>
          </cell>
          <cell r="D36">
            <v>30</v>
          </cell>
        </row>
        <row r="37">
          <cell r="A37" t="str">
            <v>内蒙古蒙极康健康产业有限责任公司</v>
          </cell>
          <cell r="B37">
            <v>178.8</v>
          </cell>
          <cell r="C37">
            <v>178.8</v>
          </cell>
          <cell r="D37">
            <v>30</v>
          </cell>
        </row>
      </sheetData>
      <sheetData sheetId="6" refreshError="1">
        <row r="1">
          <cell r="A1" t="str">
            <v>耗材三日配送率分值表</v>
          </cell>
        </row>
        <row r="2">
          <cell r="A2" t="str">
            <v>配送企业</v>
          </cell>
          <cell r="B2" t="str">
            <v>发货金额</v>
          </cell>
          <cell r="C2" t="str">
            <v>采购金额</v>
          </cell>
          <cell r="D2" t="str">
            <v>分值</v>
          </cell>
        </row>
        <row r="3">
          <cell r="A3" t="str">
            <v>国药器械(巴彦淖尔)有限公司</v>
          </cell>
          <cell r="B3">
            <v>6239273.5</v>
          </cell>
          <cell r="C3">
            <v>6239273.5</v>
          </cell>
          <cell r="D3">
            <v>30</v>
          </cell>
        </row>
        <row r="4">
          <cell r="A4" t="str">
            <v>乌海市佳利康医疗器械有限公司</v>
          </cell>
          <cell r="B4">
            <v>1059017.48</v>
          </cell>
          <cell r="C4">
            <v>1059017.48</v>
          </cell>
          <cell r="D4">
            <v>30</v>
          </cell>
        </row>
        <row r="5">
          <cell r="A5" t="str">
            <v>乌海市博瑞斯医疗器械有限责任公司</v>
          </cell>
          <cell r="B5">
            <v>1515450.24</v>
          </cell>
          <cell r="C5">
            <v>1515450.24</v>
          </cell>
          <cell r="D5">
            <v>30</v>
          </cell>
        </row>
        <row r="6">
          <cell r="A6" t="str">
            <v>内蒙古轻天下健康管理服务有限公司</v>
          </cell>
          <cell r="B6">
            <v>956825.84</v>
          </cell>
          <cell r="C6">
            <v>956825.84</v>
          </cell>
          <cell r="D6">
            <v>30</v>
          </cell>
        </row>
        <row r="7">
          <cell r="A7" t="str">
            <v>乌海市永利达医疗器械有限公司</v>
          </cell>
          <cell r="B7">
            <v>1734522.16</v>
          </cell>
          <cell r="C7">
            <v>1734522.16</v>
          </cell>
          <cell r="D7">
            <v>30</v>
          </cell>
        </row>
        <row r="8">
          <cell r="A8" t="str">
            <v>北京国弘九州生物技术有限公司</v>
          </cell>
          <cell r="B8">
            <v>2465108.36</v>
          </cell>
          <cell r="C8">
            <v>2465108.36</v>
          </cell>
          <cell r="D8">
            <v>30</v>
          </cell>
        </row>
        <row r="9">
          <cell r="A9" t="str">
            <v>乌海市瑞麟医疗器械有限公司</v>
          </cell>
          <cell r="B9">
            <v>307372.66</v>
          </cell>
          <cell r="C9">
            <v>307372.66</v>
          </cell>
          <cell r="D9">
            <v>30</v>
          </cell>
        </row>
        <row r="10">
          <cell r="A10" t="str">
            <v>乌海市惠通医疗器械有限公司</v>
          </cell>
          <cell r="B10">
            <v>1439615.24</v>
          </cell>
          <cell r="C10">
            <v>1439615.24</v>
          </cell>
          <cell r="D10">
            <v>30</v>
          </cell>
        </row>
        <row r="11">
          <cell r="A11" t="str">
            <v>内蒙古天海锐翔生物科技有限公司</v>
          </cell>
          <cell r="B11">
            <v>1046959.76</v>
          </cell>
          <cell r="C11">
            <v>1046959.76</v>
          </cell>
          <cell r="D11">
            <v>30</v>
          </cell>
        </row>
        <row r="12">
          <cell r="A12" t="str">
            <v>内蒙古欧瑞商贸有限公司</v>
          </cell>
          <cell r="B12">
            <v>1122364.84</v>
          </cell>
          <cell r="C12">
            <v>1122364.84</v>
          </cell>
          <cell r="D12">
            <v>30</v>
          </cell>
        </row>
        <row r="13">
          <cell r="A13" t="str">
            <v>河南银泰医疗器械有限公司</v>
          </cell>
          <cell r="B13">
            <v>288770.68</v>
          </cell>
          <cell r="C13">
            <v>288770.68</v>
          </cell>
          <cell r="D13">
            <v>30</v>
          </cell>
        </row>
        <row r="14">
          <cell r="A14" t="str">
            <v>内蒙古弘达医药有限公司</v>
          </cell>
          <cell r="B14">
            <v>902158.13</v>
          </cell>
          <cell r="C14">
            <v>902158.13</v>
          </cell>
          <cell r="D14">
            <v>30</v>
          </cell>
        </row>
        <row r="15">
          <cell r="A15" t="str">
            <v>内蒙古缤锦医疗器械有限公司</v>
          </cell>
          <cell r="B15">
            <v>3002764.53</v>
          </cell>
          <cell r="C15">
            <v>3002764.53</v>
          </cell>
          <cell r="D15">
            <v>30</v>
          </cell>
        </row>
        <row r="16">
          <cell r="A16" t="str">
            <v>松佰（内蒙古）医疗器械有限公司</v>
          </cell>
          <cell r="B16">
            <v>294966</v>
          </cell>
          <cell r="C16">
            <v>294966</v>
          </cell>
          <cell r="D16">
            <v>30</v>
          </cell>
        </row>
        <row r="17">
          <cell r="A17" t="str">
            <v>内蒙古唯真科技有限公司</v>
          </cell>
          <cell r="B17">
            <v>869668.89</v>
          </cell>
          <cell r="C17">
            <v>869668.89</v>
          </cell>
          <cell r="D17">
            <v>30</v>
          </cell>
        </row>
        <row r="18">
          <cell r="A18" t="str">
            <v>乌海市中达汇金医疗器械有限公司</v>
          </cell>
          <cell r="B18">
            <v>1645209.2</v>
          </cell>
          <cell r="C18">
            <v>1645209.2</v>
          </cell>
          <cell r="D18">
            <v>30</v>
          </cell>
        </row>
        <row r="19">
          <cell r="A19" t="str">
            <v>宁夏众志信远医疗科技有限公司</v>
          </cell>
          <cell r="B19">
            <v>776210.61</v>
          </cell>
          <cell r="C19">
            <v>776210.61</v>
          </cell>
          <cell r="D19">
            <v>30</v>
          </cell>
        </row>
        <row r="20">
          <cell r="A20" t="str">
            <v>北京九州惠康商贸有限公司</v>
          </cell>
          <cell r="B20">
            <v>764556.56</v>
          </cell>
          <cell r="C20">
            <v>764556.56</v>
          </cell>
          <cell r="D20">
            <v>30</v>
          </cell>
        </row>
        <row r="21">
          <cell r="A21" t="str">
            <v>宁夏涵予商贸有限公司</v>
          </cell>
          <cell r="B21">
            <v>462998.56</v>
          </cell>
          <cell r="C21">
            <v>462998.56</v>
          </cell>
          <cell r="D21">
            <v>30</v>
          </cell>
        </row>
        <row r="22">
          <cell r="A22" t="str">
            <v>杭州康大晨星医学科技有限公司</v>
          </cell>
          <cell r="B22">
            <v>82319.38</v>
          </cell>
          <cell r="C22">
            <v>82319.38</v>
          </cell>
          <cell r="D22">
            <v>30</v>
          </cell>
        </row>
        <row r="23">
          <cell r="A23" t="str">
            <v>宁夏致新医疗供应链管理有限公司</v>
          </cell>
          <cell r="B23">
            <v>466158</v>
          </cell>
          <cell r="C23">
            <v>466158</v>
          </cell>
          <cell r="D23">
            <v>30</v>
          </cell>
        </row>
        <row r="24">
          <cell r="A24" t="str">
            <v>上海温铌医疗科技有限公司</v>
          </cell>
          <cell r="B24">
            <v>513149.14</v>
          </cell>
          <cell r="C24">
            <v>513149.14</v>
          </cell>
          <cell r="D24">
            <v>30</v>
          </cell>
        </row>
        <row r="25">
          <cell r="A25" t="str">
            <v>乌海市恩泽医疗器械有限公司</v>
          </cell>
          <cell r="B25">
            <v>291977.48</v>
          </cell>
          <cell r="C25">
            <v>291977.48</v>
          </cell>
          <cell r="D25">
            <v>30</v>
          </cell>
        </row>
        <row r="26">
          <cell r="A26" t="str">
            <v>包头市华森医疗器械有限公司</v>
          </cell>
          <cell r="B26">
            <v>81494</v>
          </cell>
          <cell r="C26">
            <v>81494</v>
          </cell>
          <cell r="D26">
            <v>30</v>
          </cell>
        </row>
        <row r="27">
          <cell r="A27" t="str">
            <v>呼和浩特市兴康医疗器械有限公司</v>
          </cell>
          <cell r="B27">
            <v>62982.8</v>
          </cell>
          <cell r="C27">
            <v>62982.8</v>
          </cell>
          <cell r="D27">
            <v>30</v>
          </cell>
        </row>
        <row r="28">
          <cell r="A28" t="str">
            <v>内蒙古华广医疗科技有限公司</v>
          </cell>
          <cell r="B28">
            <v>66434.6</v>
          </cell>
          <cell r="C28">
            <v>66434.6</v>
          </cell>
          <cell r="D28">
            <v>30</v>
          </cell>
        </row>
        <row r="29">
          <cell r="A29" t="str">
            <v>内蒙古荣宇医疗器械有限公司</v>
          </cell>
          <cell r="B29">
            <v>556020</v>
          </cell>
          <cell r="C29">
            <v>556020</v>
          </cell>
          <cell r="D29">
            <v>30</v>
          </cell>
        </row>
        <row r="30">
          <cell r="A30" t="str">
            <v>内蒙古佳德瑞科技有限公司</v>
          </cell>
          <cell r="B30">
            <v>417166.56</v>
          </cell>
          <cell r="C30">
            <v>417166.56</v>
          </cell>
          <cell r="D30">
            <v>30</v>
          </cell>
        </row>
        <row r="31">
          <cell r="A31" t="str">
            <v>乌海市平安医疗器械有限责任公司</v>
          </cell>
          <cell r="B31">
            <v>186606.3</v>
          </cell>
          <cell r="C31">
            <v>186606.3</v>
          </cell>
          <cell r="D31">
            <v>30</v>
          </cell>
        </row>
        <row r="32">
          <cell r="A32" t="str">
            <v>北京惠隆康达医疗器械有限公司</v>
          </cell>
          <cell r="B32">
            <v>216144.12</v>
          </cell>
          <cell r="C32">
            <v>216144.12</v>
          </cell>
          <cell r="D32">
            <v>30</v>
          </cell>
        </row>
        <row r="33">
          <cell r="A33" t="str">
            <v>内蒙古虹晟商贸有限公司</v>
          </cell>
          <cell r="B33">
            <v>256054</v>
          </cell>
          <cell r="C33">
            <v>256054</v>
          </cell>
          <cell r="D33">
            <v>30</v>
          </cell>
        </row>
        <row r="34">
          <cell r="A34" t="str">
            <v>内蒙古国药口腔医疗器械有限公司</v>
          </cell>
          <cell r="B34">
            <v>103022.4</v>
          </cell>
          <cell r="C34">
            <v>103022.4</v>
          </cell>
          <cell r="D34">
            <v>30</v>
          </cell>
        </row>
        <row r="35">
          <cell r="A35" t="str">
            <v>内蒙古田丰昌医教科技有限公司</v>
          </cell>
          <cell r="B35">
            <v>642718.28</v>
          </cell>
          <cell r="C35">
            <v>642718.28</v>
          </cell>
          <cell r="D35">
            <v>30</v>
          </cell>
        </row>
        <row r="36">
          <cell r="A36" t="str">
            <v>宁夏涵瑞泽商贸有限公司</v>
          </cell>
          <cell r="B36">
            <v>28780.83</v>
          </cell>
          <cell r="C36">
            <v>28780.83</v>
          </cell>
          <cell r="D36">
            <v>30</v>
          </cell>
        </row>
        <row r="37">
          <cell r="A37" t="str">
            <v>北京凯捷伟业科技有限公司</v>
          </cell>
          <cell r="B37">
            <v>459232.97</v>
          </cell>
          <cell r="C37">
            <v>459232.97</v>
          </cell>
          <cell r="D37">
            <v>30</v>
          </cell>
        </row>
        <row r="38">
          <cell r="A38" t="str">
            <v>内蒙古兴健乐康医疗器械有限公司</v>
          </cell>
          <cell r="B38">
            <v>67524</v>
          </cell>
          <cell r="C38">
            <v>67524</v>
          </cell>
          <cell r="D38">
            <v>30</v>
          </cell>
        </row>
        <row r="39">
          <cell r="A39" t="str">
            <v>内蒙古舜邦医疗器械有限责任公司</v>
          </cell>
          <cell r="B39">
            <v>148865.76</v>
          </cell>
          <cell r="C39">
            <v>148865.76</v>
          </cell>
          <cell r="D39">
            <v>30</v>
          </cell>
        </row>
        <row r="40">
          <cell r="A40" t="str">
            <v>河南鹏健医疗器械有限公司</v>
          </cell>
          <cell r="B40">
            <v>222697</v>
          </cell>
          <cell r="C40">
            <v>222697</v>
          </cell>
          <cell r="D40">
            <v>30</v>
          </cell>
        </row>
        <row r="41">
          <cell r="A41" t="str">
            <v>河南万豪医疗器械有限公司</v>
          </cell>
          <cell r="B41">
            <v>73252.57</v>
          </cell>
          <cell r="C41">
            <v>73252.57</v>
          </cell>
          <cell r="D41">
            <v>30</v>
          </cell>
        </row>
        <row r="42">
          <cell r="A42" t="str">
            <v>内蒙古润泰商贸有限公司</v>
          </cell>
          <cell r="B42">
            <v>111089.73</v>
          </cell>
          <cell r="C42">
            <v>111089.73</v>
          </cell>
          <cell r="D42">
            <v>30</v>
          </cell>
        </row>
        <row r="43">
          <cell r="A43" t="str">
            <v>内蒙古拓森医疗器械有限公司</v>
          </cell>
          <cell r="B43">
            <v>721889.68</v>
          </cell>
          <cell r="C43">
            <v>721889.68</v>
          </cell>
          <cell r="D43">
            <v>30</v>
          </cell>
        </row>
        <row r="44">
          <cell r="A44" t="str">
            <v>银川东兴义齿有限公司</v>
          </cell>
          <cell r="B44">
            <v>70871</v>
          </cell>
          <cell r="C44">
            <v>70871</v>
          </cell>
          <cell r="D44">
            <v>30</v>
          </cell>
        </row>
        <row r="45">
          <cell r="A45" t="str">
            <v>内蒙古众邦恒业生物科技有限公司</v>
          </cell>
          <cell r="B45">
            <v>137567.52</v>
          </cell>
          <cell r="C45">
            <v>137567.52</v>
          </cell>
          <cell r="D45">
            <v>30</v>
          </cell>
        </row>
        <row r="46">
          <cell r="A46" t="str">
            <v>河南省威荣医疗器械商贸有限公司</v>
          </cell>
          <cell r="B46">
            <v>224924</v>
          </cell>
          <cell r="C46">
            <v>224924</v>
          </cell>
          <cell r="D46">
            <v>30</v>
          </cell>
        </row>
        <row r="47">
          <cell r="A47" t="str">
            <v>内蒙古天泽华汇医疗器械有限责任公司</v>
          </cell>
          <cell r="B47">
            <v>376534.22</v>
          </cell>
          <cell r="C47">
            <v>376534.22</v>
          </cell>
          <cell r="D47">
            <v>30</v>
          </cell>
        </row>
        <row r="48">
          <cell r="A48" t="str">
            <v>江苏中环生物科技有限公司</v>
          </cell>
          <cell r="B48">
            <v>711906</v>
          </cell>
          <cell r="C48">
            <v>711906</v>
          </cell>
          <cell r="D48">
            <v>30</v>
          </cell>
        </row>
        <row r="49">
          <cell r="A49" t="str">
            <v>内蒙古圣宇康达科技有限公司</v>
          </cell>
          <cell r="B49">
            <v>52735.31</v>
          </cell>
          <cell r="C49">
            <v>52735.31</v>
          </cell>
          <cell r="D49">
            <v>30</v>
          </cell>
        </row>
        <row r="50">
          <cell r="A50" t="str">
            <v>内蒙古捷拓科技有限公司</v>
          </cell>
          <cell r="B50">
            <v>86988.48</v>
          </cell>
          <cell r="C50">
            <v>86988.48</v>
          </cell>
          <cell r="D50">
            <v>30</v>
          </cell>
        </row>
        <row r="51">
          <cell r="A51" t="str">
            <v>潍坊祥瑞医疗器械有限公司</v>
          </cell>
          <cell r="B51">
            <v>112794.25</v>
          </cell>
          <cell r="C51">
            <v>112794.25</v>
          </cell>
          <cell r="D51">
            <v>30</v>
          </cell>
        </row>
        <row r="52">
          <cell r="A52" t="str">
            <v>内蒙古荣晟医疗科技有限公司</v>
          </cell>
          <cell r="B52">
            <v>84175.21</v>
          </cell>
          <cell r="C52">
            <v>84175.21</v>
          </cell>
          <cell r="D52">
            <v>30</v>
          </cell>
        </row>
        <row r="53">
          <cell r="A53" t="str">
            <v>内蒙古九州通医疗科技有限公司</v>
          </cell>
          <cell r="B53">
            <v>53750</v>
          </cell>
          <cell r="C53">
            <v>53750</v>
          </cell>
          <cell r="D53">
            <v>30</v>
          </cell>
        </row>
        <row r="54">
          <cell r="A54" t="str">
            <v>内蒙古邦澜医疗科技有限公司</v>
          </cell>
          <cell r="B54">
            <v>53712.6</v>
          </cell>
          <cell r="C54">
            <v>53712.6</v>
          </cell>
          <cell r="D54">
            <v>30</v>
          </cell>
        </row>
        <row r="55">
          <cell r="A55" t="str">
            <v>福州迈新生物技术开发有限公司</v>
          </cell>
          <cell r="B55">
            <v>20212</v>
          </cell>
          <cell r="C55">
            <v>20212</v>
          </cell>
          <cell r="D55">
            <v>30</v>
          </cell>
        </row>
        <row r="56">
          <cell r="A56" t="str">
            <v>北京威泰科生物技术有限公司</v>
          </cell>
          <cell r="B56">
            <v>56427</v>
          </cell>
          <cell r="C56">
            <v>56427</v>
          </cell>
          <cell r="D56">
            <v>30</v>
          </cell>
        </row>
        <row r="57">
          <cell r="A57" t="str">
            <v>重庆医药集团内蒙古天和医药有限公司</v>
          </cell>
          <cell r="B57">
            <v>37611.2</v>
          </cell>
          <cell r="C57">
            <v>37611.2</v>
          </cell>
          <cell r="D57">
            <v>30</v>
          </cell>
        </row>
        <row r="58">
          <cell r="A58" t="str">
            <v>深圳市国友义齿有限公司</v>
          </cell>
          <cell r="B58">
            <v>49634</v>
          </cell>
          <cell r="C58">
            <v>49634</v>
          </cell>
          <cell r="D58">
            <v>30</v>
          </cell>
        </row>
        <row r="59">
          <cell r="A59" t="str">
            <v>榆林市天丰昌医教科技有限公司</v>
          </cell>
          <cell r="B59">
            <v>102605.5</v>
          </cell>
          <cell r="C59">
            <v>102605.5</v>
          </cell>
          <cell r="D59">
            <v>30</v>
          </cell>
        </row>
        <row r="60">
          <cell r="A60" t="str">
            <v>北京信佰汇科技有限公司</v>
          </cell>
          <cell r="B60">
            <v>14408</v>
          </cell>
          <cell r="C60">
            <v>14408</v>
          </cell>
          <cell r="D60">
            <v>30</v>
          </cell>
        </row>
        <row r="61">
          <cell r="A61" t="str">
            <v>北京易先健科技有限公司</v>
          </cell>
          <cell r="B61">
            <v>22279.2</v>
          </cell>
          <cell r="C61">
            <v>22279.2</v>
          </cell>
          <cell r="D61">
            <v>30</v>
          </cell>
        </row>
        <row r="62">
          <cell r="A62" t="str">
            <v>银川华仕信生物医药有限公司</v>
          </cell>
          <cell r="B62">
            <v>3740.61</v>
          </cell>
          <cell r="C62">
            <v>3740.61</v>
          </cell>
          <cell r="D62">
            <v>30</v>
          </cell>
        </row>
        <row r="63">
          <cell r="A63" t="str">
            <v>河南煕冉医疗器械有限公司</v>
          </cell>
          <cell r="B63">
            <v>66840</v>
          </cell>
          <cell r="C63">
            <v>66840</v>
          </cell>
          <cell r="D63">
            <v>30</v>
          </cell>
        </row>
        <row r="64">
          <cell r="A64" t="str">
            <v>武汉市长立生物技术有限责任公司</v>
          </cell>
          <cell r="B64">
            <v>84867.5</v>
          </cell>
          <cell r="C64">
            <v>84867.5</v>
          </cell>
          <cell r="D64">
            <v>30</v>
          </cell>
        </row>
        <row r="65">
          <cell r="A65" t="str">
            <v>广州达安基因股份有限公司</v>
          </cell>
          <cell r="B65">
            <v>19280</v>
          </cell>
          <cell r="C65">
            <v>19280</v>
          </cell>
          <cell r="D65">
            <v>30</v>
          </cell>
        </row>
        <row r="66">
          <cell r="A66" t="str">
            <v>乌海市迈迪科技有限责任公司</v>
          </cell>
          <cell r="B66">
            <v>61372.25</v>
          </cell>
          <cell r="C66">
            <v>61372.25</v>
          </cell>
          <cell r="D66">
            <v>30</v>
          </cell>
        </row>
        <row r="67">
          <cell r="A67" t="str">
            <v>宁夏丹特义齿科技开发有限公司</v>
          </cell>
          <cell r="B67">
            <v>24225</v>
          </cell>
          <cell r="C67">
            <v>24225</v>
          </cell>
          <cell r="D67">
            <v>30</v>
          </cell>
        </row>
        <row r="68">
          <cell r="A68" t="str">
            <v>乌海市普爱医药器械有限责任公司</v>
          </cell>
          <cell r="B68">
            <v>133666</v>
          </cell>
          <cell r="C68">
            <v>133666</v>
          </cell>
          <cell r="D68">
            <v>30</v>
          </cell>
        </row>
        <row r="69">
          <cell r="A69" t="str">
            <v>包头市海得威医疗器械有限公司</v>
          </cell>
          <cell r="B69">
            <v>42720</v>
          </cell>
          <cell r="C69">
            <v>42720</v>
          </cell>
          <cell r="D69">
            <v>30</v>
          </cell>
        </row>
        <row r="70">
          <cell r="A70" t="str">
            <v>包头市鑫天创医疗设备有限公司</v>
          </cell>
          <cell r="B70">
            <v>54955</v>
          </cell>
          <cell r="C70">
            <v>54955</v>
          </cell>
          <cell r="D70">
            <v>30</v>
          </cell>
        </row>
        <row r="71">
          <cell r="A71" t="str">
            <v>北京腾远同景生物科技有限公司</v>
          </cell>
          <cell r="B71">
            <v>468800</v>
          </cell>
          <cell r="C71">
            <v>468800</v>
          </cell>
          <cell r="D71">
            <v>30</v>
          </cell>
        </row>
        <row r="72">
          <cell r="A72" t="str">
            <v>河南丰硕医疗器械有限公司</v>
          </cell>
          <cell r="B72">
            <v>82346</v>
          </cell>
          <cell r="C72">
            <v>82346</v>
          </cell>
          <cell r="D72">
            <v>30</v>
          </cell>
        </row>
        <row r="73">
          <cell r="A73" t="str">
            <v>同创众享医疗供应链管理（陕西）有限公司</v>
          </cell>
          <cell r="B73">
            <v>2444</v>
          </cell>
          <cell r="C73">
            <v>2444</v>
          </cell>
          <cell r="D73">
            <v>30</v>
          </cell>
        </row>
        <row r="74">
          <cell r="A74" t="str">
            <v>赤峰视佳医疗器械有限公司</v>
          </cell>
          <cell r="B74">
            <v>8973</v>
          </cell>
          <cell r="C74">
            <v>8973</v>
          </cell>
          <cell r="D74">
            <v>30</v>
          </cell>
        </row>
        <row r="75">
          <cell r="A75" t="str">
            <v>河南阿特士医疗器械有限公司</v>
          </cell>
          <cell r="B75">
            <v>25030</v>
          </cell>
          <cell r="C75">
            <v>25030</v>
          </cell>
          <cell r="D75">
            <v>30</v>
          </cell>
        </row>
        <row r="76">
          <cell r="A76" t="str">
            <v>内蒙古柏施特科技发展有限公司</v>
          </cell>
          <cell r="B76">
            <v>61904.04</v>
          </cell>
          <cell r="C76">
            <v>61904.04</v>
          </cell>
          <cell r="D76">
            <v>30</v>
          </cell>
        </row>
        <row r="77">
          <cell r="A77" t="str">
            <v>内蒙古嘉瑞信医疗器械有限公司</v>
          </cell>
          <cell r="B77">
            <v>7920</v>
          </cell>
          <cell r="C77">
            <v>7920</v>
          </cell>
          <cell r="D77">
            <v>30</v>
          </cell>
        </row>
        <row r="78">
          <cell r="A78" t="str">
            <v>杭州明嘉医疗设备有限公司</v>
          </cell>
          <cell r="B78">
            <v>16140</v>
          </cell>
          <cell r="C78">
            <v>16140</v>
          </cell>
          <cell r="D78">
            <v>30</v>
          </cell>
        </row>
        <row r="79">
          <cell r="A79" t="str">
            <v>大连视声商贸有限公司</v>
          </cell>
          <cell r="B79">
            <v>57640</v>
          </cell>
          <cell r="C79">
            <v>57640</v>
          </cell>
          <cell r="D79">
            <v>30</v>
          </cell>
        </row>
        <row r="80">
          <cell r="A80" t="str">
            <v>河北金筛查生物科技有限公司</v>
          </cell>
          <cell r="B80">
            <v>92928</v>
          </cell>
          <cell r="C80">
            <v>92928</v>
          </cell>
          <cell r="D80">
            <v>30</v>
          </cell>
        </row>
        <row r="81">
          <cell r="A81" t="str">
            <v>内蒙古昱通科技有限公司</v>
          </cell>
          <cell r="B81">
            <v>5090</v>
          </cell>
          <cell r="C81">
            <v>5090</v>
          </cell>
          <cell r="D81">
            <v>30</v>
          </cell>
        </row>
        <row r="82">
          <cell r="A82" t="str">
            <v>上药控股（内蒙古）有限公司</v>
          </cell>
          <cell r="B82">
            <v>6251.54</v>
          </cell>
          <cell r="C82">
            <v>6251.54</v>
          </cell>
          <cell r="D82">
            <v>30</v>
          </cell>
        </row>
        <row r="83">
          <cell r="A83" t="str">
            <v>河北紫薇山制药有限责任公司</v>
          </cell>
          <cell r="B83">
            <v>78030</v>
          </cell>
          <cell r="C83">
            <v>78030</v>
          </cell>
          <cell r="D83">
            <v>30</v>
          </cell>
        </row>
        <row r="84">
          <cell r="A84" t="str">
            <v>恒瑞新创（北京）科技有限公司</v>
          </cell>
          <cell r="B84">
            <v>15920</v>
          </cell>
          <cell r="C84">
            <v>15920</v>
          </cell>
          <cell r="D84">
            <v>30</v>
          </cell>
        </row>
        <row r="85">
          <cell r="A85" t="str">
            <v>华润内蒙古医药有限公司</v>
          </cell>
          <cell r="B85">
            <v>22480</v>
          </cell>
          <cell r="C85">
            <v>22480</v>
          </cell>
          <cell r="D85">
            <v>30</v>
          </cell>
        </row>
        <row r="86">
          <cell r="A86" t="str">
            <v>内蒙古康飞商贸有限公司</v>
          </cell>
          <cell r="B86">
            <v>156800</v>
          </cell>
          <cell r="C86">
            <v>156800</v>
          </cell>
          <cell r="D86">
            <v>30</v>
          </cell>
        </row>
        <row r="87">
          <cell r="A87" t="str">
            <v>内蒙古睿齿医疗器械有限公司</v>
          </cell>
          <cell r="B87">
            <v>56350</v>
          </cell>
          <cell r="C87">
            <v>56350</v>
          </cell>
          <cell r="D87">
            <v>30</v>
          </cell>
        </row>
        <row r="88">
          <cell r="A88" t="str">
            <v>内蒙古玺贝生物科技有限公司</v>
          </cell>
          <cell r="B88">
            <v>15168</v>
          </cell>
          <cell r="C88">
            <v>15168</v>
          </cell>
          <cell r="D88">
            <v>30</v>
          </cell>
        </row>
        <row r="89">
          <cell r="A89" t="str">
            <v>内蒙古益可嘉医疗器械有限公司</v>
          </cell>
          <cell r="B89">
            <v>9360</v>
          </cell>
          <cell r="C89">
            <v>9360</v>
          </cell>
          <cell r="D89">
            <v>30</v>
          </cell>
        </row>
        <row r="90">
          <cell r="A90" t="str">
            <v>宁夏木阳生物科技有限公司</v>
          </cell>
          <cell r="B90">
            <v>8672</v>
          </cell>
          <cell r="C90">
            <v>8672</v>
          </cell>
          <cell r="D90">
            <v>30</v>
          </cell>
        </row>
        <row r="91">
          <cell r="A91" t="str">
            <v>山东威高血液净化制品股份有限公司</v>
          </cell>
          <cell r="B91">
            <v>82681.92</v>
          </cell>
          <cell r="C91">
            <v>82681.92</v>
          </cell>
          <cell r="D91">
            <v>30</v>
          </cell>
        </row>
        <row r="92">
          <cell r="A92" t="str">
            <v>银川麦克奥迪病理诊断中心有限公司</v>
          </cell>
          <cell r="B92">
            <v>15608</v>
          </cell>
          <cell r="C92">
            <v>15608</v>
          </cell>
          <cell r="D92">
            <v>30</v>
          </cell>
        </row>
        <row r="93">
          <cell r="A93" t="str">
            <v>国药控股内蒙古有限公司</v>
          </cell>
          <cell r="B93">
            <v>19200</v>
          </cell>
          <cell r="C93">
            <v>19200</v>
          </cell>
          <cell r="D93">
            <v>30</v>
          </cell>
        </row>
        <row r="94">
          <cell r="A94" t="str">
            <v>内蒙古沐佑商贸有限公司</v>
          </cell>
          <cell r="B94">
            <v>84600</v>
          </cell>
          <cell r="C94">
            <v>84600</v>
          </cell>
          <cell r="D94">
            <v>30</v>
          </cell>
        </row>
        <row r="95">
          <cell r="A95" t="str">
            <v>内蒙古天祥医药有限公司</v>
          </cell>
          <cell r="B95">
            <v>8660</v>
          </cell>
          <cell r="C95">
            <v>8660</v>
          </cell>
          <cell r="D95">
            <v>30</v>
          </cell>
        </row>
        <row r="96">
          <cell r="A96" t="str">
            <v>内蒙古万江贸易有限公司</v>
          </cell>
          <cell r="B96">
            <v>2472</v>
          </cell>
          <cell r="C96">
            <v>2472</v>
          </cell>
          <cell r="D96">
            <v>30</v>
          </cell>
        </row>
        <row r="97">
          <cell r="A97" t="str">
            <v>呼和浩特市启达医疗器械有限公司</v>
          </cell>
          <cell r="B97">
            <v>2000</v>
          </cell>
          <cell r="C97">
            <v>2000</v>
          </cell>
          <cell r="D97">
            <v>30</v>
          </cell>
        </row>
        <row r="98">
          <cell r="A98" t="str">
            <v>内蒙古康宏医疗器械有限公司</v>
          </cell>
          <cell r="B98">
            <v>538</v>
          </cell>
          <cell r="C98">
            <v>538</v>
          </cell>
          <cell r="D98">
            <v>30</v>
          </cell>
        </row>
        <row r="99">
          <cell r="A99" t="str">
            <v>包头市继美医疗器械有限责任公司</v>
          </cell>
          <cell r="B99">
            <v>375</v>
          </cell>
          <cell r="C99">
            <v>375</v>
          </cell>
          <cell r="D99">
            <v>30</v>
          </cell>
        </row>
        <row r="100">
          <cell r="A100" t="str">
            <v>北京富江裕新医疗器械有限公司</v>
          </cell>
          <cell r="B100">
            <v>4400</v>
          </cell>
          <cell r="C100">
            <v>4400</v>
          </cell>
          <cell r="D100">
            <v>30</v>
          </cell>
        </row>
        <row r="101">
          <cell r="A101" t="str">
            <v>北京龙华盛世科技发展有限公司</v>
          </cell>
          <cell r="B101">
            <v>7279.3</v>
          </cell>
          <cell r="C101">
            <v>7279.3</v>
          </cell>
          <cell r="D101">
            <v>30</v>
          </cell>
        </row>
        <row r="102">
          <cell r="A102" t="str">
            <v>甘肃凯思达商贸有限公司</v>
          </cell>
          <cell r="B102">
            <v>30240</v>
          </cell>
          <cell r="C102">
            <v>30240</v>
          </cell>
          <cell r="D102">
            <v>30</v>
          </cell>
        </row>
        <row r="103">
          <cell r="A103" t="str">
            <v>呼和浩特市力鹏医疗器械有限责任公司</v>
          </cell>
          <cell r="B103">
            <v>33000</v>
          </cell>
          <cell r="C103">
            <v>33000</v>
          </cell>
          <cell r="D103">
            <v>30</v>
          </cell>
        </row>
        <row r="104">
          <cell r="A104" t="str">
            <v>呼和浩特市瑞德医疗器械有限公司</v>
          </cell>
          <cell r="B104">
            <v>6900</v>
          </cell>
          <cell r="C104">
            <v>6900</v>
          </cell>
          <cell r="D104">
            <v>30</v>
          </cell>
        </row>
        <row r="105">
          <cell r="A105" t="str">
            <v>内蒙古方竣商贸有限公司</v>
          </cell>
          <cell r="B105">
            <v>4800</v>
          </cell>
          <cell r="C105">
            <v>4800</v>
          </cell>
          <cell r="D105">
            <v>30</v>
          </cell>
        </row>
        <row r="106">
          <cell r="A106" t="str">
            <v>内蒙古凌志医疗器械有限公司</v>
          </cell>
          <cell r="B106">
            <v>8000</v>
          </cell>
          <cell r="C106">
            <v>8000</v>
          </cell>
          <cell r="D106">
            <v>30</v>
          </cell>
        </row>
        <row r="107">
          <cell r="A107" t="str">
            <v>内蒙古唯康医疗器械有限公司</v>
          </cell>
          <cell r="B107">
            <v>1080</v>
          </cell>
          <cell r="C107">
            <v>1080</v>
          </cell>
          <cell r="D107">
            <v>30</v>
          </cell>
        </row>
        <row r="108">
          <cell r="A108" t="str">
            <v>上海德星义齿有限公司</v>
          </cell>
          <cell r="B108">
            <v>153600</v>
          </cell>
          <cell r="C108">
            <v>153600</v>
          </cell>
          <cell r="D108">
            <v>30</v>
          </cell>
        </row>
        <row r="109">
          <cell r="A109" t="str">
            <v>上海康娃生物技术有限公司</v>
          </cell>
          <cell r="B109">
            <v>7680</v>
          </cell>
          <cell r="C109">
            <v>7680</v>
          </cell>
          <cell r="D109">
            <v>30</v>
          </cell>
        </row>
      </sheetData>
      <sheetData sheetId="7" refreshError="1"/>
      <sheetData sheetId="8" refreshError="1"/>
      <sheetData sheetId="9" refreshError="1">
        <row r="1">
          <cell r="A1" t="str">
            <v>配送企业</v>
          </cell>
          <cell r="B1" t="str">
            <v>实际配送基层医疗机构数</v>
          </cell>
          <cell r="C1" t="str">
            <v>盟市区域内所有医疗机构数</v>
          </cell>
          <cell r="D1" t="str">
            <v>分值</v>
          </cell>
        </row>
        <row r="2">
          <cell r="A2" t="str">
            <v>内蒙古弘达医药有限公司</v>
          </cell>
          <cell r="B2">
            <v>17</v>
          </cell>
          <cell r="C2">
            <v>27</v>
          </cell>
          <cell r="D2">
            <v>3.14814814814815</v>
          </cell>
        </row>
        <row r="3">
          <cell r="A3" t="str">
            <v>华润内蒙古医药有限公司</v>
          </cell>
          <cell r="B3">
            <v>15</v>
          </cell>
          <cell r="C3">
            <v>25</v>
          </cell>
          <cell r="D3">
            <v>3</v>
          </cell>
        </row>
        <row r="4">
          <cell r="A4" t="str">
            <v>国药控股内蒙古有限公司</v>
          </cell>
          <cell r="B4">
            <v>15</v>
          </cell>
          <cell r="C4">
            <v>25</v>
          </cell>
          <cell r="D4">
            <v>3</v>
          </cell>
        </row>
        <row r="5">
          <cell r="A5" t="str">
            <v>上药控股（内蒙古）有限公司</v>
          </cell>
          <cell r="B5">
            <v>14</v>
          </cell>
          <cell r="C5">
            <v>24</v>
          </cell>
          <cell r="D5">
            <v>2.91666666666667</v>
          </cell>
        </row>
        <row r="6">
          <cell r="A6" t="str">
            <v>包头九合药业有限公司</v>
          </cell>
          <cell r="B6">
            <v>10</v>
          </cell>
          <cell r="C6">
            <v>11</v>
          </cell>
          <cell r="D6">
            <v>4.54545454545454</v>
          </cell>
        </row>
        <row r="7">
          <cell r="A7" t="str">
            <v>内蒙古九州通医药有限公司</v>
          </cell>
          <cell r="B7">
            <v>13</v>
          </cell>
          <cell r="C7">
            <v>22</v>
          </cell>
          <cell r="D7">
            <v>2.95454545454545</v>
          </cell>
        </row>
        <row r="8">
          <cell r="A8" t="str">
            <v>江阴天江药业有限公司</v>
          </cell>
          <cell r="B8">
            <v>0</v>
          </cell>
          <cell r="C8">
            <v>1</v>
          </cell>
          <cell r="D8">
            <v>0</v>
          </cell>
        </row>
        <row r="9">
          <cell r="A9" t="str">
            <v>北京康仁堂药业有限公司</v>
          </cell>
          <cell r="B9">
            <v>0</v>
          </cell>
          <cell r="C9">
            <v>1</v>
          </cell>
          <cell r="D9">
            <v>0</v>
          </cell>
        </row>
        <row r="10">
          <cell r="A10" t="str">
            <v>内蒙古百瑞祥医药有限公司</v>
          </cell>
          <cell r="B10">
            <v>10</v>
          </cell>
          <cell r="C10">
            <v>13</v>
          </cell>
          <cell r="D10">
            <v>3.84615384615385</v>
          </cell>
        </row>
        <row r="11">
          <cell r="A11" t="str">
            <v>内蒙古益康医药有限公司</v>
          </cell>
          <cell r="B11">
            <v>10</v>
          </cell>
          <cell r="C11">
            <v>12</v>
          </cell>
          <cell r="D11">
            <v>4.16666666666667</v>
          </cell>
        </row>
        <row r="12">
          <cell r="A12" t="str">
            <v>内蒙古有医有药医药有限责任公司</v>
          </cell>
          <cell r="B12">
            <v>1</v>
          </cell>
          <cell r="C12">
            <v>1</v>
          </cell>
          <cell r="D12">
            <v>5</v>
          </cell>
        </row>
        <row r="13">
          <cell r="A13" t="str">
            <v>内蒙古蒙药股份有限公司</v>
          </cell>
          <cell r="B13">
            <v>0</v>
          </cell>
          <cell r="C13">
            <v>2</v>
          </cell>
          <cell r="D13">
            <v>0</v>
          </cell>
        </row>
        <row r="14">
          <cell r="A14" t="str">
            <v>上药控股（通辽）有限公司</v>
          </cell>
          <cell r="B14">
            <v>10</v>
          </cell>
          <cell r="C14">
            <v>17</v>
          </cell>
          <cell r="D14">
            <v>2.94117647058824</v>
          </cell>
        </row>
        <row r="15">
          <cell r="A15" t="str">
            <v>内蒙古华源医药有限公司</v>
          </cell>
          <cell r="B15">
            <v>1</v>
          </cell>
          <cell r="C15">
            <v>4</v>
          </cell>
          <cell r="D15">
            <v>1.25</v>
          </cell>
        </row>
        <row r="16">
          <cell r="A16" t="str">
            <v>赤峰丹龙医药有限公司</v>
          </cell>
          <cell r="B16">
            <v>5</v>
          </cell>
          <cell r="C16">
            <v>6</v>
          </cell>
          <cell r="D16">
            <v>4.16666666666667</v>
          </cell>
        </row>
        <row r="17">
          <cell r="A17" t="str">
            <v>陕西福泽源医药有限公司</v>
          </cell>
          <cell r="B17">
            <v>3</v>
          </cell>
          <cell r="C17">
            <v>5</v>
          </cell>
          <cell r="D17">
            <v>3</v>
          </cell>
        </row>
        <row r="18">
          <cell r="A18" t="str">
            <v>华润三九现代中药制药有限公司</v>
          </cell>
          <cell r="B18">
            <v>0</v>
          </cell>
          <cell r="C18">
            <v>1</v>
          </cell>
          <cell r="D18">
            <v>0</v>
          </cell>
        </row>
        <row r="19">
          <cell r="A19" t="str">
            <v>安徽新盛中药饮片有限公司</v>
          </cell>
          <cell r="B19">
            <v>1</v>
          </cell>
          <cell r="C19">
            <v>2</v>
          </cell>
          <cell r="D19">
            <v>2.5</v>
          </cell>
        </row>
        <row r="20">
          <cell r="A20" t="str">
            <v>山东百味堂中药饮片有限公司</v>
          </cell>
          <cell r="B20">
            <v>0</v>
          </cell>
          <cell r="C20">
            <v>4</v>
          </cell>
          <cell r="D20">
            <v>0</v>
          </cell>
        </row>
        <row r="21">
          <cell r="A21" t="str">
            <v>包头富康医药有限责任公司</v>
          </cell>
          <cell r="B21">
            <v>0</v>
          </cell>
          <cell r="C21">
            <v>2</v>
          </cell>
          <cell r="D21">
            <v>0</v>
          </cell>
        </row>
        <row r="22">
          <cell r="A22" t="str">
            <v>江苏恩华和信医药营销有限公司</v>
          </cell>
          <cell r="B22">
            <v>0</v>
          </cell>
          <cell r="C22">
            <v>1</v>
          </cell>
          <cell r="D22">
            <v>0</v>
          </cell>
        </row>
        <row r="23">
          <cell r="A23" t="str">
            <v>重药控股内蒙古有限公司</v>
          </cell>
          <cell r="B23">
            <v>1</v>
          </cell>
          <cell r="C23">
            <v>7</v>
          </cell>
          <cell r="D23">
            <v>0.714285714285714</v>
          </cell>
        </row>
        <row r="24">
          <cell r="A24" t="str">
            <v>重庆医药集团内蒙古天和医药有限公司</v>
          </cell>
          <cell r="B24">
            <v>0</v>
          </cell>
          <cell r="C24">
            <v>3</v>
          </cell>
          <cell r="D24">
            <v>0</v>
          </cell>
        </row>
        <row r="25">
          <cell r="A25" t="str">
            <v>河北蔺氏盛泰药业有限公司</v>
          </cell>
          <cell r="B25">
            <v>0</v>
          </cell>
          <cell r="C25">
            <v>1</v>
          </cell>
          <cell r="D25">
            <v>0</v>
          </cell>
        </row>
        <row r="26">
          <cell r="A26" t="str">
            <v>内蒙古祥源药业有限公司</v>
          </cell>
          <cell r="B26">
            <v>0</v>
          </cell>
          <cell r="C26">
            <v>2</v>
          </cell>
          <cell r="D26">
            <v>0</v>
          </cell>
        </row>
        <row r="27">
          <cell r="A27" t="str">
            <v>甘肃佛慈红日药业有限公司</v>
          </cell>
          <cell r="B27">
            <v>0</v>
          </cell>
          <cell r="C27">
            <v>1</v>
          </cell>
          <cell r="D27">
            <v>0</v>
          </cell>
        </row>
        <row r="28">
          <cell r="A28" t="str">
            <v>安国市安兴中药饮片有限公司</v>
          </cell>
          <cell r="B28">
            <v>1</v>
          </cell>
          <cell r="C28">
            <v>1</v>
          </cell>
          <cell r="D28">
            <v>5</v>
          </cell>
        </row>
        <row r="29">
          <cell r="A29" t="str">
            <v>内蒙古天祥医药有限公司</v>
          </cell>
          <cell r="B29">
            <v>0</v>
          </cell>
          <cell r="C29">
            <v>1</v>
          </cell>
          <cell r="D29">
            <v>0</v>
          </cell>
        </row>
        <row r="30">
          <cell r="A30" t="str">
            <v>深圳市中核海得威生物科技有限公司</v>
          </cell>
          <cell r="B30">
            <v>0</v>
          </cell>
          <cell r="C30">
            <v>4</v>
          </cell>
          <cell r="D30">
            <v>0</v>
          </cell>
        </row>
        <row r="31">
          <cell r="A31" t="str">
            <v>上海欣科医药有限公司</v>
          </cell>
          <cell r="B31">
            <v>4</v>
          </cell>
          <cell r="C31">
            <v>5</v>
          </cell>
          <cell r="D31">
            <v>4</v>
          </cell>
        </row>
        <row r="32">
          <cell r="A32" t="str">
            <v>国药控股乌海有限公司</v>
          </cell>
          <cell r="B32">
            <v>1</v>
          </cell>
          <cell r="C32">
            <v>5</v>
          </cell>
          <cell r="D32">
            <v>1</v>
          </cell>
        </row>
        <row r="33">
          <cell r="A33" t="str">
            <v>内蒙古本草药业有限公司</v>
          </cell>
          <cell r="B33">
            <v>0</v>
          </cell>
          <cell r="C33">
            <v>1</v>
          </cell>
          <cell r="D33">
            <v>0</v>
          </cell>
        </row>
        <row r="34">
          <cell r="A34" t="str">
            <v>内蒙古田丰昌医教科技有限公司</v>
          </cell>
          <cell r="B34">
            <v>0</v>
          </cell>
          <cell r="C34">
            <v>1</v>
          </cell>
          <cell r="D34">
            <v>0</v>
          </cell>
        </row>
        <row r="35">
          <cell r="A35" t="str">
            <v>安徽润芙蓉药业有限公司</v>
          </cell>
          <cell r="B35">
            <v>1</v>
          </cell>
          <cell r="C35">
            <v>1</v>
          </cell>
          <cell r="D35">
            <v>5</v>
          </cell>
        </row>
        <row r="36">
          <cell r="A36" t="str">
            <v>呼和浩特市福瑞药业有限责任公司</v>
          </cell>
          <cell r="B36">
            <v>0</v>
          </cell>
          <cell r="C36">
            <v>1</v>
          </cell>
          <cell r="D36">
            <v>0</v>
          </cell>
        </row>
        <row r="37">
          <cell r="A37" t="str">
            <v>河北仁心药业有限公司</v>
          </cell>
          <cell r="B37">
            <v>1</v>
          </cell>
          <cell r="C37">
            <v>1</v>
          </cell>
          <cell r="D37">
            <v>5</v>
          </cell>
        </row>
        <row r="38">
          <cell r="A38" t="str">
            <v>华源泉济(北京)医药科技有限公司</v>
          </cell>
          <cell r="B38">
            <v>1</v>
          </cell>
          <cell r="C38">
            <v>1</v>
          </cell>
          <cell r="D38">
            <v>5</v>
          </cell>
        </row>
        <row r="39">
          <cell r="A39" t="str">
            <v>内蒙古灃灏药业有限责任公司</v>
          </cell>
          <cell r="B39">
            <v>0</v>
          </cell>
          <cell r="C39">
            <v>1</v>
          </cell>
          <cell r="D39">
            <v>0</v>
          </cell>
        </row>
        <row r="40">
          <cell r="A40" t="str">
            <v>内蒙古蒙极康健康产业有限责任公司</v>
          </cell>
          <cell r="B40">
            <v>1</v>
          </cell>
          <cell r="C40">
            <v>1</v>
          </cell>
          <cell r="D40">
            <v>5</v>
          </cell>
        </row>
      </sheetData>
      <sheetData sheetId="10" refreshError="1">
        <row r="1">
          <cell r="A1" t="str">
            <v>配送企业</v>
          </cell>
          <cell r="B1" t="str">
            <v>实际配送基层医疗机构数</v>
          </cell>
          <cell r="C1" t="str">
            <v>盟市区域内所有医疗机构数</v>
          </cell>
          <cell r="D1" t="str">
            <v>分值</v>
          </cell>
        </row>
        <row r="2">
          <cell r="A2" t="str">
            <v>国药器械(巴彦淖尔)有限公司</v>
          </cell>
          <cell r="B2">
            <v>0</v>
          </cell>
          <cell r="C2">
            <v>5</v>
          </cell>
          <cell r="D2">
            <v>0</v>
          </cell>
        </row>
        <row r="3">
          <cell r="A3" t="str">
            <v>乌海市佳利康医疗器械有限公司</v>
          </cell>
          <cell r="B3">
            <v>13</v>
          </cell>
          <cell r="C3">
            <v>21</v>
          </cell>
          <cell r="D3">
            <v>3.0952380952381</v>
          </cell>
        </row>
        <row r="4">
          <cell r="A4" t="str">
            <v>乌海市博瑞斯医疗器械有限责任公司</v>
          </cell>
          <cell r="B4">
            <v>6</v>
          </cell>
          <cell r="C4">
            <v>12</v>
          </cell>
          <cell r="D4">
            <v>2.5</v>
          </cell>
        </row>
        <row r="5">
          <cell r="A5" t="str">
            <v>内蒙古轻天下健康管理服务有限公司</v>
          </cell>
          <cell r="B5">
            <v>0</v>
          </cell>
          <cell r="C5">
            <v>4</v>
          </cell>
          <cell r="D5">
            <v>0</v>
          </cell>
        </row>
        <row r="6">
          <cell r="A6" t="str">
            <v>乌海市永利达医疗器械有限公司</v>
          </cell>
          <cell r="B6">
            <v>0</v>
          </cell>
          <cell r="C6">
            <v>5</v>
          </cell>
          <cell r="D6">
            <v>0</v>
          </cell>
        </row>
        <row r="7">
          <cell r="A7" t="str">
            <v>北京国弘九州生物技术有限公司</v>
          </cell>
          <cell r="B7">
            <v>0</v>
          </cell>
          <cell r="C7">
            <v>3</v>
          </cell>
          <cell r="D7">
            <v>0</v>
          </cell>
        </row>
        <row r="8">
          <cell r="A8" t="str">
            <v>乌海市瑞麟医疗器械有限公司</v>
          </cell>
          <cell r="B8">
            <v>0</v>
          </cell>
          <cell r="C8">
            <v>4</v>
          </cell>
          <cell r="D8">
            <v>0</v>
          </cell>
        </row>
        <row r="9">
          <cell r="A9" t="str">
            <v>乌海市惠通医疗器械有限公司</v>
          </cell>
          <cell r="B9">
            <v>3</v>
          </cell>
          <cell r="C9">
            <v>6</v>
          </cell>
          <cell r="D9">
            <v>2.5</v>
          </cell>
        </row>
        <row r="10">
          <cell r="A10" t="str">
            <v>内蒙古天海锐翔生物科技有限公司</v>
          </cell>
          <cell r="B10">
            <v>0</v>
          </cell>
          <cell r="C10">
            <v>7</v>
          </cell>
          <cell r="D10">
            <v>0</v>
          </cell>
        </row>
        <row r="11">
          <cell r="A11" t="str">
            <v>内蒙古欧瑞商贸有限公司</v>
          </cell>
          <cell r="B11">
            <v>4</v>
          </cell>
          <cell r="C11">
            <v>8</v>
          </cell>
          <cell r="D11">
            <v>2.5</v>
          </cell>
        </row>
        <row r="12">
          <cell r="A12" t="str">
            <v>内蒙古弘达医药有限公司</v>
          </cell>
          <cell r="B12">
            <v>2</v>
          </cell>
          <cell r="C12">
            <v>8</v>
          </cell>
          <cell r="D12">
            <v>1.25</v>
          </cell>
        </row>
        <row r="13">
          <cell r="A13" t="str">
            <v>河南银泰医疗器械有限公司</v>
          </cell>
          <cell r="B13">
            <v>0</v>
          </cell>
          <cell r="C13">
            <v>2</v>
          </cell>
          <cell r="D13">
            <v>0</v>
          </cell>
        </row>
        <row r="14">
          <cell r="A14" t="str">
            <v>北京九州惠康商贸有限公司</v>
          </cell>
          <cell r="B14">
            <v>3</v>
          </cell>
          <cell r="C14">
            <v>5</v>
          </cell>
          <cell r="D14">
            <v>3</v>
          </cell>
        </row>
        <row r="15">
          <cell r="A15" t="str">
            <v>内蒙古缤锦医疗器械有限公司</v>
          </cell>
          <cell r="B15">
            <v>0</v>
          </cell>
          <cell r="C15">
            <v>3</v>
          </cell>
          <cell r="D15">
            <v>0</v>
          </cell>
        </row>
        <row r="16">
          <cell r="A16" t="str">
            <v>内蒙古唯真科技有限公司</v>
          </cell>
          <cell r="B16">
            <v>1</v>
          </cell>
          <cell r="C16">
            <v>7</v>
          </cell>
          <cell r="D16">
            <v>0.714285714285714</v>
          </cell>
        </row>
        <row r="17">
          <cell r="A17" t="str">
            <v>松佰（内蒙古）医疗器械有限公司</v>
          </cell>
          <cell r="B17">
            <v>0</v>
          </cell>
          <cell r="C17">
            <v>3</v>
          </cell>
          <cell r="D17">
            <v>0</v>
          </cell>
        </row>
        <row r="18">
          <cell r="A18" t="str">
            <v>乌海市中达汇金医疗器械有限公司</v>
          </cell>
          <cell r="B18">
            <v>0</v>
          </cell>
          <cell r="C18">
            <v>3</v>
          </cell>
          <cell r="D18">
            <v>0</v>
          </cell>
        </row>
        <row r="19">
          <cell r="A19" t="str">
            <v>宁夏众志信远医疗科技有限公司</v>
          </cell>
          <cell r="B19">
            <v>0</v>
          </cell>
          <cell r="C19">
            <v>7</v>
          </cell>
          <cell r="D19">
            <v>0</v>
          </cell>
        </row>
        <row r="20">
          <cell r="A20" t="str">
            <v>宁夏涵予商贸有限公司</v>
          </cell>
          <cell r="B20">
            <v>0</v>
          </cell>
          <cell r="C20">
            <v>4</v>
          </cell>
          <cell r="D20">
            <v>0</v>
          </cell>
        </row>
        <row r="21">
          <cell r="A21" t="str">
            <v>乌海市恩泽医疗器械有限公司</v>
          </cell>
          <cell r="B21">
            <v>11</v>
          </cell>
          <cell r="C21">
            <v>13</v>
          </cell>
          <cell r="D21">
            <v>4.23076923076923</v>
          </cell>
        </row>
        <row r="22">
          <cell r="A22" t="str">
            <v>宁夏致新医疗供应链管理有限公司</v>
          </cell>
          <cell r="B22">
            <v>0</v>
          </cell>
          <cell r="C22">
            <v>2</v>
          </cell>
          <cell r="D22">
            <v>0</v>
          </cell>
        </row>
        <row r="23">
          <cell r="A23" t="str">
            <v>杭州康大晨星医学科技有限公司</v>
          </cell>
          <cell r="B23">
            <v>0</v>
          </cell>
          <cell r="C23">
            <v>1</v>
          </cell>
          <cell r="D23">
            <v>0</v>
          </cell>
        </row>
        <row r="24">
          <cell r="A24" t="str">
            <v>内蒙古舜邦医疗器械有限责任公司</v>
          </cell>
          <cell r="B24">
            <v>3</v>
          </cell>
          <cell r="C24">
            <v>6</v>
          </cell>
          <cell r="D24">
            <v>2.5</v>
          </cell>
        </row>
        <row r="25">
          <cell r="A25" t="str">
            <v>上海温铌医疗科技有限公司</v>
          </cell>
          <cell r="B25">
            <v>0</v>
          </cell>
          <cell r="C25">
            <v>1</v>
          </cell>
          <cell r="D25">
            <v>0</v>
          </cell>
        </row>
        <row r="26">
          <cell r="A26" t="str">
            <v>内蒙古荣宇医疗器械有限公司</v>
          </cell>
          <cell r="B26">
            <v>0</v>
          </cell>
          <cell r="C26">
            <v>2</v>
          </cell>
          <cell r="D26">
            <v>0</v>
          </cell>
        </row>
        <row r="27">
          <cell r="A27" t="str">
            <v>包头市华森医疗器械有限公司</v>
          </cell>
          <cell r="B27">
            <v>0</v>
          </cell>
          <cell r="C27">
            <v>2</v>
          </cell>
          <cell r="D27">
            <v>0</v>
          </cell>
        </row>
        <row r="28">
          <cell r="A28" t="str">
            <v>河南省威荣医疗器械商贸有限公司</v>
          </cell>
          <cell r="B28">
            <v>0</v>
          </cell>
          <cell r="C28">
            <v>1</v>
          </cell>
          <cell r="D28">
            <v>0</v>
          </cell>
        </row>
        <row r="29">
          <cell r="A29" t="str">
            <v>河南万豪医疗器械有限公司</v>
          </cell>
          <cell r="B29">
            <v>0</v>
          </cell>
          <cell r="C29">
            <v>2</v>
          </cell>
          <cell r="D29">
            <v>0</v>
          </cell>
        </row>
        <row r="30">
          <cell r="A30" t="str">
            <v>呼和浩特市兴康医疗器械有限公司</v>
          </cell>
          <cell r="B30">
            <v>1</v>
          </cell>
          <cell r="C30">
            <v>3</v>
          </cell>
          <cell r="D30">
            <v>1.66666666666667</v>
          </cell>
        </row>
        <row r="31">
          <cell r="A31" t="str">
            <v>内蒙古佳德瑞科技有限公司</v>
          </cell>
          <cell r="B31">
            <v>0</v>
          </cell>
          <cell r="C31">
            <v>1</v>
          </cell>
          <cell r="D31">
            <v>0</v>
          </cell>
        </row>
        <row r="32">
          <cell r="A32" t="str">
            <v>乌海市平安医疗器械有限责任公司</v>
          </cell>
          <cell r="B32">
            <v>3</v>
          </cell>
          <cell r="C32">
            <v>7</v>
          </cell>
          <cell r="D32">
            <v>2.14285714285714</v>
          </cell>
        </row>
        <row r="33">
          <cell r="A33" t="str">
            <v>内蒙古华广医疗科技有限公司</v>
          </cell>
          <cell r="B33">
            <v>0</v>
          </cell>
          <cell r="C33">
            <v>1</v>
          </cell>
          <cell r="D33">
            <v>0</v>
          </cell>
        </row>
        <row r="34">
          <cell r="A34" t="str">
            <v>内蒙古润泰商贸有限公司</v>
          </cell>
          <cell r="B34">
            <v>0</v>
          </cell>
          <cell r="C34">
            <v>5</v>
          </cell>
          <cell r="D34">
            <v>0</v>
          </cell>
        </row>
        <row r="35">
          <cell r="A35" t="str">
            <v>宁夏涵瑞泽商贸有限公司</v>
          </cell>
          <cell r="B35">
            <v>0</v>
          </cell>
          <cell r="C35">
            <v>1</v>
          </cell>
          <cell r="D35">
            <v>0</v>
          </cell>
        </row>
        <row r="36">
          <cell r="A36" t="str">
            <v>内蒙古虹晟商贸有限公司</v>
          </cell>
          <cell r="B36">
            <v>0</v>
          </cell>
          <cell r="C36">
            <v>2</v>
          </cell>
          <cell r="D36">
            <v>0</v>
          </cell>
        </row>
        <row r="37">
          <cell r="A37" t="str">
            <v>内蒙古田丰昌医教科技有限公司</v>
          </cell>
          <cell r="B37">
            <v>1</v>
          </cell>
          <cell r="C37">
            <v>4</v>
          </cell>
          <cell r="D37">
            <v>1.25</v>
          </cell>
        </row>
        <row r="38">
          <cell r="A38" t="str">
            <v>内蒙古众邦恒业生物科技有限公司</v>
          </cell>
          <cell r="B38">
            <v>0</v>
          </cell>
          <cell r="C38">
            <v>1</v>
          </cell>
          <cell r="D38">
            <v>0</v>
          </cell>
        </row>
        <row r="39">
          <cell r="A39" t="str">
            <v>银川东兴义齿有限公司</v>
          </cell>
          <cell r="B39">
            <v>0</v>
          </cell>
          <cell r="C39">
            <v>2</v>
          </cell>
          <cell r="D39">
            <v>0</v>
          </cell>
        </row>
        <row r="40">
          <cell r="A40" t="str">
            <v>北京惠隆康达医疗器械有限公司</v>
          </cell>
          <cell r="B40">
            <v>0</v>
          </cell>
          <cell r="C40">
            <v>1</v>
          </cell>
          <cell r="D40">
            <v>0</v>
          </cell>
        </row>
        <row r="41">
          <cell r="A41" t="str">
            <v>内蒙古国药口腔医疗器械有限公司</v>
          </cell>
          <cell r="B41">
            <v>0</v>
          </cell>
          <cell r="C41">
            <v>3</v>
          </cell>
          <cell r="D41">
            <v>0</v>
          </cell>
        </row>
        <row r="42">
          <cell r="A42" t="str">
            <v>江苏中环生物科技有限公司</v>
          </cell>
          <cell r="B42">
            <v>0</v>
          </cell>
          <cell r="C42">
            <v>2</v>
          </cell>
          <cell r="D42">
            <v>0</v>
          </cell>
        </row>
        <row r="43">
          <cell r="A43" t="str">
            <v>北京凯捷伟业科技有限公司</v>
          </cell>
          <cell r="B43">
            <v>0</v>
          </cell>
          <cell r="C43">
            <v>1</v>
          </cell>
          <cell r="D43">
            <v>0</v>
          </cell>
        </row>
        <row r="44">
          <cell r="A44" t="str">
            <v>内蒙古兴健乐康医疗器械有限公司</v>
          </cell>
          <cell r="B44">
            <v>0</v>
          </cell>
          <cell r="C44">
            <v>1</v>
          </cell>
          <cell r="D44">
            <v>0</v>
          </cell>
        </row>
        <row r="45">
          <cell r="A45" t="str">
            <v>内蒙古拓森医疗器械有限公司</v>
          </cell>
          <cell r="B45">
            <v>0</v>
          </cell>
          <cell r="C45">
            <v>3</v>
          </cell>
          <cell r="D45">
            <v>0</v>
          </cell>
        </row>
        <row r="46">
          <cell r="A46" t="str">
            <v>河南鹏健医疗器械有限公司</v>
          </cell>
          <cell r="B46">
            <v>0</v>
          </cell>
          <cell r="C46">
            <v>1</v>
          </cell>
          <cell r="D46">
            <v>0</v>
          </cell>
        </row>
        <row r="47">
          <cell r="A47" t="str">
            <v>内蒙古天泽华汇医疗器械有限责任公司</v>
          </cell>
          <cell r="B47">
            <v>0</v>
          </cell>
          <cell r="C47">
            <v>4</v>
          </cell>
          <cell r="D47">
            <v>0</v>
          </cell>
        </row>
        <row r="48">
          <cell r="A48" t="str">
            <v>内蒙古圣宇康达科技有限公司</v>
          </cell>
          <cell r="B48">
            <v>0</v>
          </cell>
          <cell r="C48">
            <v>1</v>
          </cell>
          <cell r="D48">
            <v>0</v>
          </cell>
        </row>
        <row r="49">
          <cell r="A49" t="str">
            <v>内蒙古捷拓科技有限公司</v>
          </cell>
          <cell r="B49">
            <v>0</v>
          </cell>
          <cell r="C49">
            <v>1</v>
          </cell>
          <cell r="D49">
            <v>0</v>
          </cell>
        </row>
        <row r="50">
          <cell r="A50" t="str">
            <v>内蒙古荣晟医疗科技有限公司</v>
          </cell>
          <cell r="B50">
            <v>1</v>
          </cell>
          <cell r="C50">
            <v>3</v>
          </cell>
          <cell r="D50">
            <v>1.66666666666667</v>
          </cell>
        </row>
        <row r="51">
          <cell r="A51" t="str">
            <v>潍坊祥瑞医疗器械有限公司</v>
          </cell>
          <cell r="B51">
            <v>0</v>
          </cell>
          <cell r="C51">
            <v>1</v>
          </cell>
          <cell r="D51">
            <v>0</v>
          </cell>
        </row>
        <row r="52">
          <cell r="A52" t="str">
            <v>北京易先健科技有限公司</v>
          </cell>
          <cell r="B52">
            <v>0</v>
          </cell>
          <cell r="C52">
            <v>1</v>
          </cell>
          <cell r="D52">
            <v>0</v>
          </cell>
        </row>
        <row r="53">
          <cell r="A53" t="str">
            <v>深圳市国友义齿有限公司</v>
          </cell>
          <cell r="B53">
            <v>0</v>
          </cell>
          <cell r="C53">
            <v>1</v>
          </cell>
          <cell r="D53">
            <v>0</v>
          </cell>
        </row>
        <row r="54">
          <cell r="A54" t="str">
            <v>榆林市天丰昌医教科技有限公司</v>
          </cell>
          <cell r="B54">
            <v>0</v>
          </cell>
          <cell r="C54">
            <v>3</v>
          </cell>
          <cell r="D54">
            <v>0</v>
          </cell>
        </row>
        <row r="55">
          <cell r="A55" t="str">
            <v>宁夏丹特义齿科技开发有限公司</v>
          </cell>
          <cell r="B55">
            <v>0</v>
          </cell>
          <cell r="C55">
            <v>1</v>
          </cell>
          <cell r="D55">
            <v>0</v>
          </cell>
        </row>
        <row r="56">
          <cell r="A56" t="str">
            <v>内蒙古九州通医疗科技有限公司</v>
          </cell>
          <cell r="B56">
            <v>0</v>
          </cell>
          <cell r="C56">
            <v>1</v>
          </cell>
          <cell r="D56">
            <v>0</v>
          </cell>
        </row>
        <row r="57">
          <cell r="A57" t="str">
            <v>包头市海得威医疗器械有限公司</v>
          </cell>
          <cell r="B57">
            <v>0</v>
          </cell>
          <cell r="C57">
            <v>1</v>
          </cell>
          <cell r="D57">
            <v>0</v>
          </cell>
        </row>
        <row r="58">
          <cell r="A58" t="str">
            <v>内蒙古邦澜医疗科技有限公司</v>
          </cell>
          <cell r="B58">
            <v>0</v>
          </cell>
          <cell r="C58">
            <v>1</v>
          </cell>
          <cell r="D58">
            <v>0</v>
          </cell>
        </row>
        <row r="59">
          <cell r="A59" t="str">
            <v>福州迈新生物技术开发有限公司</v>
          </cell>
          <cell r="B59">
            <v>0</v>
          </cell>
          <cell r="C59">
            <v>1</v>
          </cell>
          <cell r="D59">
            <v>0</v>
          </cell>
        </row>
        <row r="60">
          <cell r="A60" t="str">
            <v>杭州明嘉医疗设备有限公司</v>
          </cell>
          <cell r="B60">
            <v>0</v>
          </cell>
          <cell r="C60">
            <v>1</v>
          </cell>
          <cell r="D60">
            <v>0</v>
          </cell>
        </row>
        <row r="61">
          <cell r="A61" t="str">
            <v>北京信佰汇科技有限公司</v>
          </cell>
          <cell r="B61">
            <v>0</v>
          </cell>
          <cell r="C61">
            <v>1</v>
          </cell>
          <cell r="D61">
            <v>0</v>
          </cell>
        </row>
        <row r="62">
          <cell r="A62" t="str">
            <v>北京威泰科生物技术有限公司</v>
          </cell>
          <cell r="B62">
            <v>0</v>
          </cell>
          <cell r="C62">
            <v>2</v>
          </cell>
          <cell r="D62">
            <v>0</v>
          </cell>
        </row>
        <row r="63">
          <cell r="A63" t="str">
            <v>重庆医药集团内蒙古天和医药有限公司</v>
          </cell>
          <cell r="B63">
            <v>0</v>
          </cell>
          <cell r="C63">
            <v>2</v>
          </cell>
          <cell r="D63">
            <v>0</v>
          </cell>
        </row>
        <row r="64">
          <cell r="A64" t="str">
            <v>内蒙古铭澳商贸有限公司</v>
          </cell>
          <cell r="B64">
            <v>0</v>
          </cell>
          <cell r="C64">
            <v>1</v>
          </cell>
          <cell r="D64">
            <v>0</v>
          </cell>
        </row>
        <row r="65">
          <cell r="A65" t="str">
            <v>乌海市迈迪科技有限责任公司</v>
          </cell>
          <cell r="B65">
            <v>0</v>
          </cell>
          <cell r="C65">
            <v>2</v>
          </cell>
          <cell r="D65">
            <v>0</v>
          </cell>
        </row>
        <row r="66">
          <cell r="A66" t="str">
            <v>乌海市普爱医药器械有限责任公司</v>
          </cell>
          <cell r="B66">
            <v>0</v>
          </cell>
          <cell r="C66">
            <v>2</v>
          </cell>
          <cell r="D66">
            <v>0</v>
          </cell>
        </row>
        <row r="67">
          <cell r="A67" t="str">
            <v>银川华仕信生物医药有限公司</v>
          </cell>
          <cell r="B67">
            <v>2</v>
          </cell>
          <cell r="C67">
            <v>2</v>
          </cell>
          <cell r="D67">
            <v>5</v>
          </cell>
        </row>
        <row r="68">
          <cell r="A68" t="str">
            <v>河南煕冉医疗器械有限公司</v>
          </cell>
          <cell r="B68">
            <v>0</v>
          </cell>
          <cell r="C68">
            <v>2</v>
          </cell>
          <cell r="D68">
            <v>0</v>
          </cell>
        </row>
        <row r="69">
          <cell r="A69" t="str">
            <v>武汉市长立生物技术有限责任公司</v>
          </cell>
          <cell r="B69">
            <v>0</v>
          </cell>
          <cell r="C69">
            <v>2</v>
          </cell>
          <cell r="D69">
            <v>0</v>
          </cell>
        </row>
        <row r="70">
          <cell r="A70" t="str">
            <v>内蒙古益可嘉医疗器械有限公司</v>
          </cell>
          <cell r="B70">
            <v>0</v>
          </cell>
          <cell r="C70">
            <v>1</v>
          </cell>
          <cell r="D70">
            <v>0</v>
          </cell>
        </row>
        <row r="71">
          <cell r="A71" t="str">
            <v>广州达安基因股份有限公司</v>
          </cell>
          <cell r="B71">
            <v>0</v>
          </cell>
          <cell r="C71">
            <v>1</v>
          </cell>
          <cell r="D71">
            <v>0</v>
          </cell>
        </row>
        <row r="72">
          <cell r="A72" t="str">
            <v>河南丰硕医疗器械有限公司</v>
          </cell>
          <cell r="B72">
            <v>0</v>
          </cell>
          <cell r="C72">
            <v>2</v>
          </cell>
          <cell r="D72">
            <v>0</v>
          </cell>
        </row>
        <row r="73">
          <cell r="A73" t="str">
            <v>内蒙古嘉瑞信医疗器械有限公司</v>
          </cell>
          <cell r="B73">
            <v>0</v>
          </cell>
          <cell r="C73">
            <v>1</v>
          </cell>
          <cell r="D73">
            <v>0</v>
          </cell>
        </row>
        <row r="74">
          <cell r="A74" t="str">
            <v>包头市鑫天创医疗设备有限公司</v>
          </cell>
          <cell r="B74">
            <v>0</v>
          </cell>
          <cell r="C74">
            <v>1</v>
          </cell>
          <cell r="D74">
            <v>0</v>
          </cell>
        </row>
        <row r="75">
          <cell r="A75" t="str">
            <v>北京腾远同景生物科技有限公司</v>
          </cell>
          <cell r="B75">
            <v>0</v>
          </cell>
          <cell r="C75">
            <v>1</v>
          </cell>
          <cell r="D75">
            <v>0</v>
          </cell>
        </row>
        <row r="76">
          <cell r="A76" t="str">
            <v>同创众享医疗供应链管理（陕西）有限公司</v>
          </cell>
          <cell r="B76">
            <v>0</v>
          </cell>
          <cell r="C76">
            <v>2</v>
          </cell>
          <cell r="D76">
            <v>0</v>
          </cell>
        </row>
        <row r="77">
          <cell r="A77" t="str">
            <v>赤峰视佳医疗器械有限公司</v>
          </cell>
          <cell r="B77">
            <v>0</v>
          </cell>
          <cell r="C77">
            <v>1</v>
          </cell>
          <cell r="D77">
            <v>0</v>
          </cell>
        </row>
        <row r="78">
          <cell r="A78" t="str">
            <v>大连视声商贸有限公司</v>
          </cell>
          <cell r="B78">
            <v>0</v>
          </cell>
          <cell r="C78">
            <v>1</v>
          </cell>
          <cell r="D78">
            <v>0</v>
          </cell>
        </row>
        <row r="79">
          <cell r="A79" t="str">
            <v>河南阿特士医疗器械有限公司</v>
          </cell>
          <cell r="B79">
            <v>0</v>
          </cell>
          <cell r="C79">
            <v>1</v>
          </cell>
          <cell r="D79">
            <v>0</v>
          </cell>
        </row>
        <row r="80">
          <cell r="A80" t="str">
            <v>内蒙古柏施特科技发展有限公司</v>
          </cell>
          <cell r="B80">
            <v>0</v>
          </cell>
          <cell r="C80">
            <v>1</v>
          </cell>
          <cell r="D80">
            <v>0</v>
          </cell>
        </row>
        <row r="81">
          <cell r="A81" t="str">
            <v>银川麦克奥迪病理诊断中心有限公司</v>
          </cell>
          <cell r="B81">
            <v>0</v>
          </cell>
          <cell r="C81">
            <v>1</v>
          </cell>
          <cell r="D81">
            <v>0</v>
          </cell>
        </row>
        <row r="82">
          <cell r="A82" t="str">
            <v>华润内蒙古医药有限公司</v>
          </cell>
          <cell r="B82">
            <v>0</v>
          </cell>
          <cell r="C82">
            <v>1</v>
          </cell>
          <cell r="D82">
            <v>0</v>
          </cell>
        </row>
        <row r="83">
          <cell r="A83" t="str">
            <v>内蒙古沐源医疗器械有限公司</v>
          </cell>
          <cell r="B83">
            <v>0</v>
          </cell>
          <cell r="C83">
            <v>1</v>
          </cell>
          <cell r="D83">
            <v>0</v>
          </cell>
        </row>
        <row r="84">
          <cell r="A84" t="str">
            <v>国药控股内蒙古有限公司</v>
          </cell>
          <cell r="B84">
            <v>0</v>
          </cell>
          <cell r="C84">
            <v>2</v>
          </cell>
          <cell r="D84">
            <v>0</v>
          </cell>
        </row>
        <row r="85">
          <cell r="A85" t="str">
            <v>河北金筛查生物科技有限公司</v>
          </cell>
          <cell r="B85">
            <v>0</v>
          </cell>
          <cell r="C85">
            <v>1</v>
          </cell>
          <cell r="D85">
            <v>0</v>
          </cell>
        </row>
        <row r="86">
          <cell r="A86" t="str">
            <v>河南亚都实业有限公司</v>
          </cell>
          <cell r="B86">
            <v>0</v>
          </cell>
          <cell r="C86">
            <v>2</v>
          </cell>
          <cell r="D86">
            <v>0</v>
          </cell>
        </row>
        <row r="87">
          <cell r="A87" t="str">
            <v>恒瑞新创（北京）科技有限公司</v>
          </cell>
          <cell r="B87">
            <v>0</v>
          </cell>
          <cell r="C87">
            <v>1</v>
          </cell>
          <cell r="D87">
            <v>0</v>
          </cell>
        </row>
        <row r="88">
          <cell r="A88" t="str">
            <v>内蒙古仁度医疗器械有限公司</v>
          </cell>
          <cell r="B88">
            <v>0</v>
          </cell>
          <cell r="C88">
            <v>1</v>
          </cell>
          <cell r="D88">
            <v>0</v>
          </cell>
        </row>
        <row r="89">
          <cell r="A89" t="str">
            <v>内蒙古昱通科技有限公司</v>
          </cell>
          <cell r="B89">
            <v>0</v>
          </cell>
          <cell r="C89">
            <v>1</v>
          </cell>
          <cell r="D89">
            <v>0</v>
          </cell>
        </row>
        <row r="90">
          <cell r="A90" t="str">
            <v>上药控股（内蒙古）有限公司</v>
          </cell>
          <cell r="B90">
            <v>0</v>
          </cell>
          <cell r="C90">
            <v>2</v>
          </cell>
          <cell r="D90">
            <v>0</v>
          </cell>
        </row>
        <row r="91">
          <cell r="A91" t="str">
            <v>河北紫薇山制药有限责任公司</v>
          </cell>
          <cell r="B91">
            <v>0</v>
          </cell>
          <cell r="C91">
            <v>1</v>
          </cell>
          <cell r="D91">
            <v>0</v>
          </cell>
        </row>
        <row r="92">
          <cell r="A92" t="str">
            <v>呼和浩特市力鹏医疗器械有限责任公司</v>
          </cell>
          <cell r="B92">
            <v>0</v>
          </cell>
          <cell r="C92">
            <v>1</v>
          </cell>
          <cell r="D92">
            <v>0</v>
          </cell>
        </row>
        <row r="93">
          <cell r="A93" t="str">
            <v>内蒙古康飞商贸有限公司</v>
          </cell>
          <cell r="B93">
            <v>1</v>
          </cell>
          <cell r="C93">
            <v>2</v>
          </cell>
          <cell r="D93">
            <v>2.5</v>
          </cell>
        </row>
        <row r="94">
          <cell r="A94" t="str">
            <v>内蒙古睿齿医疗器械有限公司</v>
          </cell>
          <cell r="B94">
            <v>0</v>
          </cell>
          <cell r="C94">
            <v>1</v>
          </cell>
          <cell r="D94">
            <v>0</v>
          </cell>
        </row>
        <row r="95">
          <cell r="A95" t="str">
            <v>内蒙古玺贝生物科技有限公司</v>
          </cell>
          <cell r="B95">
            <v>0</v>
          </cell>
          <cell r="C95">
            <v>1</v>
          </cell>
          <cell r="D95">
            <v>0</v>
          </cell>
        </row>
        <row r="96">
          <cell r="A96" t="str">
            <v>宁夏木阳生物科技有限公司</v>
          </cell>
          <cell r="B96">
            <v>0</v>
          </cell>
          <cell r="C96">
            <v>1</v>
          </cell>
          <cell r="D96">
            <v>0</v>
          </cell>
        </row>
        <row r="97">
          <cell r="A97" t="str">
            <v>山东威高血液净化制品股份有限公司</v>
          </cell>
          <cell r="B97">
            <v>0</v>
          </cell>
          <cell r="C97">
            <v>1</v>
          </cell>
          <cell r="D97">
            <v>0</v>
          </cell>
        </row>
        <row r="98">
          <cell r="A98" t="str">
            <v>呼和浩特市启达医疗器械有限公司</v>
          </cell>
          <cell r="B98">
            <v>0</v>
          </cell>
          <cell r="C98">
            <v>1</v>
          </cell>
          <cell r="D98">
            <v>0</v>
          </cell>
        </row>
        <row r="99">
          <cell r="A99" t="str">
            <v>内蒙古沐佑商贸有限公司</v>
          </cell>
          <cell r="B99">
            <v>0</v>
          </cell>
          <cell r="C99">
            <v>1</v>
          </cell>
          <cell r="D99">
            <v>0</v>
          </cell>
        </row>
        <row r="100">
          <cell r="A100" t="str">
            <v>内蒙古天祥医药有限公司</v>
          </cell>
          <cell r="B100">
            <v>0</v>
          </cell>
          <cell r="C100">
            <v>1</v>
          </cell>
          <cell r="D100">
            <v>0</v>
          </cell>
        </row>
        <row r="101">
          <cell r="A101" t="str">
            <v>内蒙古万江贸易有限公司</v>
          </cell>
          <cell r="B101">
            <v>0</v>
          </cell>
          <cell r="C101">
            <v>1</v>
          </cell>
          <cell r="D101">
            <v>0</v>
          </cell>
        </row>
        <row r="102">
          <cell r="A102" t="str">
            <v>包头市继美医疗器械有限责任公司</v>
          </cell>
          <cell r="B102">
            <v>0</v>
          </cell>
          <cell r="C102">
            <v>1</v>
          </cell>
          <cell r="D102">
            <v>0</v>
          </cell>
        </row>
        <row r="103">
          <cell r="A103" t="str">
            <v>甘肃凯思达商贸有限公司</v>
          </cell>
          <cell r="B103">
            <v>0</v>
          </cell>
          <cell r="C103">
            <v>1</v>
          </cell>
          <cell r="D103">
            <v>0</v>
          </cell>
        </row>
        <row r="104">
          <cell r="A104" t="str">
            <v>内蒙古方竣商贸有限公司</v>
          </cell>
          <cell r="B104">
            <v>0</v>
          </cell>
          <cell r="C104">
            <v>2</v>
          </cell>
          <cell r="D104">
            <v>0</v>
          </cell>
        </row>
        <row r="105">
          <cell r="A105" t="str">
            <v>内蒙古康宏医疗器械有限公司</v>
          </cell>
          <cell r="B105">
            <v>0</v>
          </cell>
          <cell r="C105">
            <v>1</v>
          </cell>
          <cell r="D105">
            <v>0</v>
          </cell>
        </row>
        <row r="106">
          <cell r="A106" t="str">
            <v>上海德星义齿有限公司</v>
          </cell>
          <cell r="B106">
            <v>0</v>
          </cell>
          <cell r="C106">
            <v>1</v>
          </cell>
          <cell r="D106">
            <v>0</v>
          </cell>
        </row>
        <row r="107">
          <cell r="A107" t="str">
            <v>上海康娃生物技术有限公司</v>
          </cell>
          <cell r="B107">
            <v>0</v>
          </cell>
          <cell r="C107">
            <v>1</v>
          </cell>
          <cell r="D107">
            <v>0</v>
          </cell>
        </row>
        <row r="108">
          <cell r="A108" t="str">
            <v>新乡市华昊医疗器械有限公司</v>
          </cell>
          <cell r="B108">
            <v>0</v>
          </cell>
          <cell r="C108">
            <v>1</v>
          </cell>
          <cell r="D108">
            <v>0</v>
          </cell>
        </row>
        <row r="109">
          <cell r="A109" t="str">
            <v>北京富江裕新医疗器械有限公司</v>
          </cell>
          <cell r="B109">
            <v>0</v>
          </cell>
          <cell r="C109">
            <v>1</v>
          </cell>
          <cell r="D109">
            <v>0</v>
          </cell>
        </row>
        <row r="110">
          <cell r="A110" t="str">
            <v>北京龙华盛世科技发展有限公司</v>
          </cell>
          <cell r="B110">
            <v>0</v>
          </cell>
          <cell r="C110">
            <v>1</v>
          </cell>
          <cell r="D110">
            <v>0</v>
          </cell>
        </row>
        <row r="111">
          <cell r="A111" t="str">
            <v>成都昌佑吉医疗科技有限公司</v>
          </cell>
          <cell r="B111">
            <v>0</v>
          </cell>
          <cell r="C111">
            <v>1</v>
          </cell>
          <cell r="D111">
            <v>0</v>
          </cell>
        </row>
        <row r="112">
          <cell r="A112" t="str">
            <v>呼和浩特市瑞德医疗器械有限公司</v>
          </cell>
          <cell r="B112">
            <v>0</v>
          </cell>
          <cell r="C112">
            <v>1</v>
          </cell>
          <cell r="D112">
            <v>0</v>
          </cell>
        </row>
        <row r="113">
          <cell r="A113" t="str">
            <v>江西皓曼医疗器械有限公司</v>
          </cell>
          <cell r="B113">
            <v>0</v>
          </cell>
          <cell r="C113">
            <v>1</v>
          </cell>
          <cell r="D113">
            <v>0</v>
          </cell>
        </row>
        <row r="114">
          <cell r="A114" t="str">
            <v>内蒙古凌志医疗器械有限公司</v>
          </cell>
          <cell r="B114">
            <v>0</v>
          </cell>
          <cell r="C114">
            <v>1</v>
          </cell>
          <cell r="D114">
            <v>0</v>
          </cell>
        </row>
        <row r="115">
          <cell r="A115" t="str">
            <v>内蒙古睿博医疗器械有限公司</v>
          </cell>
          <cell r="B115">
            <v>0</v>
          </cell>
          <cell r="C115">
            <v>1</v>
          </cell>
          <cell r="D115">
            <v>0</v>
          </cell>
        </row>
        <row r="116">
          <cell r="A116" t="str">
            <v>内蒙古唯康医疗器械有限公司</v>
          </cell>
          <cell r="B116">
            <v>1</v>
          </cell>
          <cell r="C116">
            <v>1</v>
          </cell>
          <cell r="D116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42"/>
  <sheetViews>
    <sheetView workbookViewId="0">
      <selection activeCell="J2" sqref="J2"/>
    </sheetView>
  </sheetViews>
  <sheetFormatPr defaultColWidth="9" defaultRowHeight="15.75"/>
  <cols>
    <col min="1" max="1" width="35.75" style="4" customWidth="true"/>
    <col min="2" max="2" width="26.875" style="4" customWidth="true"/>
    <col min="3" max="3" width="20.375" style="4" customWidth="true"/>
    <col min="4" max="4" width="25.375" style="4" customWidth="true"/>
    <col min="5" max="5" width="20.375" style="4" customWidth="true"/>
    <col min="6" max="6" width="21.25" style="4" customWidth="true"/>
    <col min="7" max="7" width="22" style="4" customWidth="true"/>
    <col min="8" max="8" width="21.875" style="4" customWidth="true"/>
    <col min="9" max="9" width="11.75" style="3" customWidth="true"/>
    <col min="10" max="16384" width="9" style="3"/>
  </cols>
  <sheetData>
    <row r="1" s="3" customFormat="true" ht="41" customHeight="true" spans="1:8">
      <c r="A1" s="22" t="s">
        <v>0</v>
      </c>
      <c r="B1" s="22"/>
      <c r="C1" s="22"/>
      <c r="D1" s="22"/>
      <c r="E1" s="22"/>
      <c r="F1" s="22"/>
      <c r="G1" s="22"/>
      <c r="H1" s="8"/>
    </row>
    <row r="2" s="3" customFormat="true" ht="22" customHeight="true" spans="1:10">
      <c r="A2" s="7"/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/>
      <c r="H2" s="19" t="s">
        <v>6</v>
      </c>
      <c r="I2" s="17"/>
      <c r="J2" s="24"/>
    </row>
    <row r="3" s="4" customFormat="true" ht="69" customHeight="true" spans="1:10">
      <c r="A3" s="9" t="s">
        <v>7</v>
      </c>
      <c r="B3" s="9" t="s">
        <v>8</v>
      </c>
      <c r="C3" s="9" t="s">
        <v>9</v>
      </c>
      <c r="D3" s="15" t="s">
        <v>10</v>
      </c>
      <c r="E3" s="16" t="s">
        <v>11</v>
      </c>
      <c r="F3" s="15" t="s">
        <v>12</v>
      </c>
      <c r="G3" s="19" t="s">
        <v>13</v>
      </c>
      <c r="H3" s="19" t="s">
        <v>14</v>
      </c>
      <c r="I3" s="17" t="s">
        <v>15</v>
      </c>
      <c r="J3" s="9" t="s">
        <v>16</v>
      </c>
    </row>
    <row r="4" s="3" customFormat="true" spans="1:10">
      <c r="A4" s="9" t="s">
        <v>17</v>
      </c>
      <c r="B4" s="12">
        <v>0</v>
      </c>
      <c r="C4" s="17">
        <f>IFERROR(VLOOKUP(A4,[1]药品三日配送率分值表!A1:D37,4,0),0)</f>
        <v>0</v>
      </c>
      <c r="D4" s="17">
        <v>15</v>
      </c>
      <c r="E4" s="17">
        <v>0</v>
      </c>
      <c r="F4" s="17">
        <v>0</v>
      </c>
      <c r="G4" s="17">
        <f>IFERROR(VLOOKUP(A4,[1]药品基层配送机构数量分值!A:D,4,0),0)</f>
        <v>5</v>
      </c>
      <c r="H4" s="17">
        <v>0</v>
      </c>
      <c r="I4" s="17">
        <f t="shared" ref="I4:I42" si="0">SUM(B4:G4)</f>
        <v>20</v>
      </c>
      <c r="J4" s="24" t="s">
        <v>18</v>
      </c>
    </row>
    <row r="5" s="3" customFormat="true" spans="1:10">
      <c r="A5" s="9" t="s">
        <v>19</v>
      </c>
      <c r="B5" s="12">
        <v>0</v>
      </c>
      <c r="C5" s="17">
        <f>IFERROR(VLOOKUP(A5,[1]药品三日配送率分值表!A2:D38,4,0),0)</f>
        <v>0</v>
      </c>
      <c r="D5" s="17">
        <v>15</v>
      </c>
      <c r="E5" s="17">
        <v>10</v>
      </c>
      <c r="F5" s="17">
        <v>0</v>
      </c>
      <c r="G5" s="17">
        <f>IFERROR(VLOOKUP(A5,[1]药品基层配送机构数量分值!A:D,4,0),0)</f>
        <v>5</v>
      </c>
      <c r="H5" s="17">
        <v>0</v>
      </c>
      <c r="I5" s="17">
        <f t="shared" si="0"/>
        <v>30</v>
      </c>
      <c r="J5" s="24" t="s">
        <v>18</v>
      </c>
    </row>
    <row r="6" s="3" customFormat="true" spans="1:10">
      <c r="A6" s="9" t="s">
        <v>20</v>
      </c>
      <c r="B6" s="12">
        <v>39.5633543092295</v>
      </c>
      <c r="C6" s="17">
        <f>IFERROR(VLOOKUP(A6,[1]药品三日配送率分值表!A3:D39,4,0),0)</f>
        <v>30</v>
      </c>
      <c r="D6" s="17">
        <v>15</v>
      </c>
      <c r="E6" s="17">
        <v>12</v>
      </c>
      <c r="F6" s="17">
        <v>0.594195213063685</v>
      </c>
      <c r="G6" s="17">
        <f>IFERROR(VLOOKUP(A6,[1]药品基层配送机构数量分值!A:D,4,0),0)</f>
        <v>2.5</v>
      </c>
      <c r="H6" s="17">
        <v>0</v>
      </c>
      <c r="I6" s="17">
        <f t="shared" si="0"/>
        <v>99.6575495222932</v>
      </c>
      <c r="J6" s="24" t="s">
        <v>21</v>
      </c>
    </row>
    <row r="7" s="3" customFormat="true" spans="1:10">
      <c r="A7" s="9" t="s">
        <v>22</v>
      </c>
      <c r="B7" s="12">
        <v>40.2629230309608</v>
      </c>
      <c r="C7" s="17">
        <f>IFERROR(VLOOKUP(A7,[1]药品三日配送率分值表!A4:D40,4,0),0)</f>
        <v>29.8040954224123</v>
      </c>
      <c r="D7" s="17">
        <v>15</v>
      </c>
      <c r="E7" s="17">
        <v>15</v>
      </c>
      <c r="F7" s="17">
        <v>0</v>
      </c>
      <c r="G7" s="17">
        <f>IFERROR(VLOOKUP(A7,[1]药品基层配送机构数量分值!A:D,4,0),0)</f>
        <v>0</v>
      </c>
      <c r="H7" s="17">
        <v>0</v>
      </c>
      <c r="I7" s="17">
        <f t="shared" si="0"/>
        <v>100.067018453373</v>
      </c>
      <c r="J7" s="24" t="s">
        <v>21</v>
      </c>
    </row>
    <row r="8" s="3" customFormat="true" spans="1:10">
      <c r="A8" s="9" t="s">
        <v>23</v>
      </c>
      <c r="B8" s="12">
        <v>39.36715100036</v>
      </c>
      <c r="C8" s="17">
        <f>IFERROR(VLOOKUP(A8,[1]药品三日配送率分值表!A5:D41,4,0),0)</f>
        <v>29.5492113492591</v>
      </c>
      <c r="D8" s="17">
        <v>15</v>
      </c>
      <c r="E8" s="17">
        <v>13.9090909090909</v>
      </c>
      <c r="F8" s="17">
        <v>1.24868449388062</v>
      </c>
      <c r="G8" s="17">
        <f>IFERROR(VLOOKUP(A8,[1]药品基层配送机构数量分值!A:D,4,0),0)</f>
        <v>4.54545454545454</v>
      </c>
      <c r="H8" s="17">
        <v>0</v>
      </c>
      <c r="I8" s="17">
        <f t="shared" si="0"/>
        <v>103.619592298045</v>
      </c>
      <c r="J8" s="24" t="s">
        <v>21</v>
      </c>
    </row>
    <row r="9" s="3" customFormat="true" spans="1:10">
      <c r="A9" s="9" t="s">
        <v>24</v>
      </c>
      <c r="B9" s="12">
        <v>39.9679096745578</v>
      </c>
      <c r="C9" s="17">
        <f>IFERROR(VLOOKUP(A9,[1]药品三日配送率分值表!A6:D42,4,0),0)</f>
        <v>29.9759322559184</v>
      </c>
      <c r="D9" s="17">
        <v>15</v>
      </c>
      <c r="E9" s="17">
        <v>11</v>
      </c>
      <c r="F9" s="17">
        <v>5</v>
      </c>
      <c r="G9" s="17">
        <f>IFERROR(VLOOKUP(A9,[1]药品基层配送机构数量分值!A:D,4,0),0)</f>
        <v>0</v>
      </c>
      <c r="H9" s="17">
        <v>0</v>
      </c>
      <c r="I9" s="17">
        <f t="shared" si="0"/>
        <v>100.943841930476</v>
      </c>
      <c r="J9" s="24" t="s">
        <v>21</v>
      </c>
    </row>
    <row r="10" s="3" customFormat="true" spans="1:10">
      <c r="A10" s="9" t="s">
        <v>25</v>
      </c>
      <c r="B10" s="12">
        <v>40</v>
      </c>
      <c r="C10" s="17">
        <f>IFERROR(VLOOKUP(A10,[1]药品三日配送率分值表!A7:D43,4,0),0)</f>
        <v>30</v>
      </c>
      <c r="D10" s="17">
        <v>15</v>
      </c>
      <c r="E10" s="17">
        <v>9.77777777777778</v>
      </c>
      <c r="F10" s="17">
        <v>4.39437948886805</v>
      </c>
      <c r="G10" s="17">
        <f>IFERROR(VLOOKUP(A10,[1]药品基层配送机构数量分值!A:D,4,0),0)</f>
        <v>4.16666666666667</v>
      </c>
      <c r="H10" s="17">
        <v>0</v>
      </c>
      <c r="I10" s="17">
        <f t="shared" si="0"/>
        <v>103.338823933312</v>
      </c>
      <c r="J10" s="24" t="s">
        <v>21</v>
      </c>
    </row>
    <row r="11" s="3" customFormat="true" spans="1:10">
      <c r="A11" s="9" t="s">
        <v>26</v>
      </c>
      <c r="B11" s="12">
        <v>33.4777070063694</v>
      </c>
      <c r="C11" s="17">
        <f>IFERROR(VLOOKUP(A11,[1]药品三日配送率分值表!A8:D44,4,0),0)</f>
        <v>25.1082802547771</v>
      </c>
      <c r="D11" s="17">
        <v>15</v>
      </c>
      <c r="E11" s="17">
        <v>9</v>
      </c>
      <c r="F11" s="17">
        <v>5</v>
      </c>
      <c r="G11" s="17">
        <f>IFERROR(VLOOKUP(A11,[1]药品基层配送机构数量分值!A:D,4,0),0)</f>
        <v>0</v>
      </c>
      <c r="H11" s="17">
        <v>0</v>
      </c>
      <c r="I11" s="17">
        <f t="shared" si="0"/>
        <v>87.5859872611465</v>
      </c>
      <c r="J11" s="24" t="s">
        <v>27</v>
      </c>
    </row>
    <row r="12" s="3" customFormat="true" spans="1:10">
      <c r="A12" s="9" t="s">
        <v>28</v>
      </c>
      <c r="B12" s="12">
        <v>37.5173101908862</v>
      </c>
      <c r="C12" s="17">
        <f>IFERROR(VLOOKUP(A12,[1]药品三日配送率分值表!A9:D45,4,0),0)</f>
        <v>0</v>
      </c>
      <c r="D12" s="17">
        <v>15</v>
      </c>
      <c r="E12" s="17">
        <v>13.8</v>
      </c>
      <c r="F12" s="17">
        <v>4.63363134938223</v>
      </c>
      <c r="G12" s="17">
        <f>IFERROR(VLOOKUP(A12,[1]药品基层配送机构数量分值!A:D,4,0),0)</f>
        <v>3</v>
      </c>
      <c r="H12" s="17">
        <v>0</v>
      </c>
      <c r="I12" s="17">
        <f t="shared" si="0"/>
        <v>73.9509415402684</v>
      </c>
      <c r="J12" s="24" t="s">
        <v>27</v>
      </c>
    </row>
    <row r="13" s="3" customFormat="true" spans="1:10">
      <c r="A13" s="9" t="s">
        <v>29</v>
      </c>
      <c r="B13" s="12">
        <v>0</v>
      </c>
      <c r="C13" s="17">
        <f>IFERROR(VLOOKUP(A13,[1]药品三日配送率分值表!A10:D46,4,0),0)</f>
        <v>0</v>
      </c>
      <c r="D13" s="17">
        <v>15</v>
      </c>
      <c r="E13" s="17">
        <v>0</v>
      </c>
      <c r="F13" s="23">
        <v>0</v>
      </c>
      <c r="G13" s="17">
        <v>0</v>
      </c>
      <c r="H13" s="17">
        <v>0</v>
      </c>
      <c r="I13" s="17">
        <f t="shared" si="0"/>
        <v>15</v>
      </c>
      <c r="J13" s="24" t="s">
        <v>18</v>
      </c>
    </row>
    <row r="14" s="3" customFormat="true" spans="1:10">
      <c r="A14" s="9" t="s">
        <v>30</v>
      </c>
      <c r="B14" s="12">
        <v>40</v>
      </c>
      <c r="C14" s="17">
        <f>IFERROR(VLOOKUP(A14,[1]药品三日配送率分值表!A11:D47,4,0),0)</f>
        <v>30</v>
      </c>
      <c r="D14" s="17">
        <v>15</v>
      </c>
      <c r="E14" s="17">
        <v>11</v>
      </c>
      <c r="F14" s="17">
        <v>4.64304533360976</v>
      </c>
      <c r="G14" s="17">
        <f>IFERROR(VLOOKUP(A14,[1]药品基层配送机构数量分值!A:D,4,0),0)</f>
        <v>0</v>
      </c>
      <c r="H14" s="17">
        <v>0</v>
      </c>
      <c r="I14" s="17">
        <f t="shared" si="0"/>
        <v>100.64304533361</v>
      </c>
      <c r="J14" s="24" t="s">
        <v>21</v>
      </c>
    </row>
    <row r="15" s="3" customFormat="true" spans="1:10">
      <c r="A15" s="9" t="s">
        <v>31</v>
      </c>
      <c r="B15" s="12">
        <v>0</v>
      </c>
      <c r="C15" s="17">
        <f>IFERROR(VLOOKUP(A15,[1]药品三日配送率分值表!A12:D48,4,0),0)</f>
        <v>0</v>
      </c>
      <c r="D15" s="17">
        <v>15</v>
      </c>
      <c r="E15" s="17">
        <v>0</v>
      </c>
      <c r="F15" s="17">
        <v>0</v>
      </c>
      <c r="G15" s="17">
        <f>IFERROR(VLOOKUP(A15,[1]药品基层配送机构数量分值!A:D,4,0),0)</f>
        <v>5</v>
      </c>
      <c r="H15" s="17">
        <v>0</v>
      </c>
      <c r="I15" s="17">
        <f t="shared" si="0"/>
        <v>20</v>
      </c>
      <c r="J15" s="24" t="s">
        <v>18</v>
      </c>
    </row>
    <row r="16" s="3" customFormat="true" spans="1:10">
      <c r="A16" s="9" t="s">
        <v>32</v>
      </c>
      <c r="B16" s="12">
        <v>40</v>
      </c>
      <c r="C16" s="17">
        <f>IFERROR(VLOOKUP(A16,[1]药品三日配送率分值表!A13:D49,4,0),0)</f>
        <v>30</v>
      </c>
      <c r="D16" s="17">
        <v>15</v>
      </c>
      <c r="E16" s="17">
        <v>15</v>
      </c>
      <c r="F16" s="17">
        <v>0</v>
      </c>
      <c r="G16" s="17">
        <f>IFERROR(VLOOKUP(A16,[1]药品基层配送机构数量分值!A:D,4,0),0)</f>
        <v>0</v>
      </c>
      <c r="H16" s="17">
        <v>0</v>
      </c>
      <c r="I16" s="17">
        <f t="shared" si="0"/>
        <v>100</v>
      </c>
      <c r="J16" s="24" t="s">
        <v>21</v>
      </c>
    </row>
    <row r="17" s="3" customFormat="true" spans="1:10">
      <c r="A17" s="9" t="s">
        <v>33</v>
      </c>
      <c r="B17" s="12">
        <v>38.0025307134784</v>
      </c>
      <c r="C17" s="17">
        <f>IFERROR(VLOOKUP(A17,[1]药品三日配送率分值表!A14:D50,4,0),0)</f>
        <v>0</v>
      </c>
      <c r="D17" s="17">
        <v>15</v>
      </c>
      <c r="E17" s="17">
        <v>13.2</v>
      </c>
      <c r="F17" s="17">
        <v>0.621692875466971</v>
      </c>
      <c r="G17" s="17">
        <f>IFERROR(VLOOKUP(A17,[1]药品基层配送机构数量分值!A:D,4,0),0)</f>
        <v>3</v>
      </c>
      <c r="H17" s="17">
        <v>0</v>
      </c>
      <c r="I17" s="17">
        <f t="shared" si="0"/>
        <v>69.8242235889454</v>
      </c>
      <c r="J17" s="24" t="s">
        <v>27</v>
      </c>
    </row>
    <row r="18" s="3" customFormat="true" spans="1:10">
      <c r="A18" s="9" t="s">
        <v>34</v>
      </c>
      <c r="B18" s="12">
        <v>40</v>
      </c>
      <c r="C18" s="17">
        <f>IFERROR(VLOOKUP(A18,[1]药品三日配送率分值表!A15:D51,4,0),0)</f>
        <v>30</v>
      </c>
      <c r="D18" s="17">
        <v>15</v>
      </c>
      <c r="E18" s="17">
        <v>10</v>
      </c>
      <c r="F18" s="17">
        <v>0</v>
      </c>
      <c r="G18" s="17">
        <f>IFERROR(VLOOKUP(A18,[1]药品基层配送机构数量分值!A:D,4,0),0)</f>
        <v>0</v>
      </c>
      <c r="H18" s="17">
        <v>0</v>
      </c>
      <c r="I18" s="17">
        <f t="shared" si="0"/>
        <v>95</v>
      </c>
      <c r="J18" s="24" t="s">
        <v>21</v>
      </c>
    </row>
    <row r="19" s="3" customFormat="true" spans="1:10">
      <c r="A19" s="9" t="s">
        <v>35</v>
      </c>
      <c r="B19" s="12">
        <v>0</v>
      </c>
      <c r="C19" s="17">
        <f>IFERROR(VLOOKUP(A19,[1]药品三日配送率分值表!A16:D52,4,0),0)</f>
        <v>30</v>
      </c>
      <c r="D19" s="17">
        <v>15</v>
      </c>
      <c r="E19" s="17">
        <v>15</v>
      </c>
      <c r="F19" s="17">
        <v>0</v>
      </c>
      <c r="G19" s="17">
        <f>IFERROR(VLOOKUP(A19,[1]药品基层配送机构数量分值!A:D,4,0),0)</f>
        <v>5</v>
      </c>
      <c r="H19" s="17">
        <v>0</v>
      </c>
      <c r="I19" s="17">
        <f t="shared" si="0"/>
        <v>65</v>
      </c>
      <c r="J19" s="24" t="s">
        <v>27</v>
      </c>
    </row>
    <row r="20" s="3" customFormat="true" spans="1:10">
      <c r="A20" s="9" t="s">
        <v>36</v>
      </c>
      <c r="B20" s="12">
        <v>32.5364649544551</v>
      </c>
      <c r="C20" s="17">
        <f>IFERROR(VLOOKUP(A20,[1]药品三日配送率分值表!A17:D53,4,0),0)</f>
        <v>25.1138060535536</v>
      </c>
      <c r="D20" s="17">
        <v>15</v>
      </c>
      <c r="E20" s="17">
        <v>15</v>
      </c>
      <c r="F20" s="17">
        <v>0</v>
      </c>
      <c r="G20" s="17">
        <f>IFERROR(VLOOKUP(A20,[1]药品基层配送机构数量分值!A:D,4,0),0)</f>
        <v>0</v>
      </c>
      <c r="H20" s="17">
        <v>0</v>
      </c>
      <c r="I20" s="17">
        <f t="shared" si="0"/>
        <v>87.6502710080087</v>
      </c>
      <c r="J20" s="24" t="s">
        <v>27</v>
      </c>
    </row>
    <row r="21" s="3" customFormat="true" spans="1:10">
      <c r="A21" s="9" t="s">
        <v>37</v>
      </c>
      <c r="B21" s="12">
        <v>36.9833983050356</v>
      </c>
      <c r="C21" s="17">
        <f>IFERROR(VLOOKUP(A21,[1]药品三日配送率分值表!A18:D54,4,0),0)</f>
        <v>0</v>
      </c>
      <c r="D21" s="17">
        <v>15</v>
      </c>
      <c r="E21" s="17">
        <v>14</v>
      </c>
      <c r="F21" s="17">
        <v>0</v>
      </c>
      <c r="G21" s="17">
        <f>IFERROR(VLOOKUP(A21,[1]药品基层配送机构数量分值!A:D,4,0),0)</f>
        <v>0</v>
      </c>
      <c r="H21" s="17">
        <v>0</v>
      </c>
      <c r="I21" s="17">
        <f t="shared" si="0"/>
        <v>65.9833983050356</v>
      </c>
      <c r="J21" s="24" t="s">
        <v>27</v>
      </c>
    </row>
    <row r="22" s="3" customFormat="true" spans="1:10">
      <c r="A22" s="9" t="s">
        <v>38</v>
      </c>
      <c r="B22" s="12">
        <v>39.7923391370982</v>
      </c>
      <c r="C22" s="17">
        <f>IFERROR(VLOOKUP(A22,[1]药品三日配送率分值表!A19:D55,4,0),0)</f>
        <v>0</v>
      </c>
      <c r="D22" s="17">
        <v>15</v>
      </c>
      <c r="E22" s="17">
        <v>14</v>
      </c>
      <c r="F22" s="17">
        <v>4.5641714390511</v>
      </c>
      <c r="G22" s="17">
        <f>IFERROR(VLOOKUP(A22,[1]药品基层配送机构数量分值!A:D,4,0),0)</f>
        <v>3.84615384615385</v>
      </c>
      <c r="H22" s="17">
        <v>0</v>
      </c>
      <c r="I22" s="17">
        <f t="shared" si="0"/>
        <v>77.2026644223031</v>
      </c>
      <c r="J22" s="24" t="s">
        <v>27</v>
      </c>
    </row>
    <row r="23" s="3" customFormat="true" spans="1:10">
      <c r="A23" s="9" t="s">
        <v>39</v>
      </c>
      <c r="B23" s="12">
        <v>40</v>
      </c>
      <c r="C23" s="17">
        <f>IFERROR(VLOOKUP(A23,[1]药品三日配送率分值表!A20:D56,4,0),0)</f>
        <v>30</v>
      </c>
      <c r="D23" s="17">
        <v>15</v>
      </c>
      <c r="E23" s="17">
        <v>12</v>
      </c>
      <c r="F23" s="17">
        <v>5</v>
      </c>
      <c r="G23" s="17">
        <f>IFERROR(VLOOKUP(A23,[1]药品基层配送机构数量分值!A:D,4,0),0)</f>
        <v>0</v>
      </c>
      <c r="H23" s="17">
        <v>0</v>
      </c>
      <c r="I23" s="17">
        <f t="shared" si="0"/>
        <v>102</v>
      </c>
      <c r="J23" s="24" t="s">
        <v>21</v>
      </c>
    </row>
    <row r="24" s="3" customFormat="true" spans="1:10">
      <c r="A24" s="9" t="s">
        <v>40</v>
      </c>
      <c r="B24" s="12">
        <v>40</v>
      </c>
      <c r="C24" s="17">
        <f>IFERROR(VLOOKUP(A24,[1]药品三日配送率分值表!A21:D57,4,0),0)</f>
        <v>30</v>
      </c>
      <c r="D24" s="17">
        <v>15</v>
      </c>
      <c r="E24" s="17">
        <v>11</v>
      </c>
      <c r="F24" s="17">
        <v>0</v>
      </c>
      <c r="G24" s="17">
        <f>IFERROR(VLOOKUP(A24,[1]药品基层配送机构数量分值!A:D,4,0),0)</f>
        <v>0</v>
      </c>
      <c r="H24" s="17">
        <v>0</v>
      </c>
      <c r="I24" s="17">
        <f t="shared" si="0"/>
        <v>96</v>
      </c>
      <c r="J24" s="24" t="s">
        <v>21</v>
      </c>
    </row>
    <row r="25" s="3" customFormat="true" spans="1:10">
      <c r="A25" s="9" t="s">
        <v>41</v>
      </c>
      <c r="B25" s="12">
        <v>39.3314971361562</v>
      </c>
      <c r="C25" s="17">
        <f>IFERROR(VLOOKUP(A25,[1]药品三日配送率分值表!A22:D58,4,0),0)</f>
        <v>0</v>
      </c>
      <c r="D25" s="17">
        <v>15</v>
      </c>
      <c r="E25" s="17">
        <v>14.1923076923077</v>
      </c>
      <c r="F25" s="17">
        <v>2.43483626460066</v>
      </c>
      <c r="G25" s="17">
        <f>IFERROR(VLOOKUP(A25,[1]药品基层配送机构数量分值!A:D,4,0),0)</f>
        <v>3.14814814814815</v>
      </c>
      <c r="H25" s="17">
        <v>0</v>
      </c>
      <c r="I25" s="17">
        <f t="shared" si="0"/>
        <v>74.1067892412127</v>
      </c>
      <c r="J25" s="24" t="s">
        <v>27</v>
      </c>
    </row>
    <row r="26" s="3" customFormat="true" spans="1:10">
      <c r="A26" s="9" t="s">
        <v>42</v>
      </c>
      <c r="B26" s="12">
        <v>35.2573567394555</v>
      </c>
      <c r="C26" s="17">
        <f>IFERROR(VLOOKUP(A26,[1]药品三日配送率分值表!A23:D59,4,0),0)</f>
        <v>0</v>
      </c>
      <c r="D26" s="17">
        <v>15</v>
      </c>
      <c r="E26" s="17">
        <v>14.3333333333333</v>
      </c>
      <c r="F26" s="17">
        <v>0</v>
      </c>
      <c r="G26" s="17">
        <f>IFERROR(VLOOKUP(A26,[1]药品基层配送机构数量分值!A:D,4,0),0)</f>
        <v>1.25</v>
      </c>
      <c r="H26" s="17">
        <v>0</v>
      </c>
      <c r="I26" s="17">
        <f t="shared" si="0"/>
        <v>65.8406900727888</v>
      </c>
      <c r="J26" s="24" t="s">
        <v>27</v>
      </c>
    </row>
    <row r="27" s="3" customFormat="true" spans="1:10">
      <c r="A27" s="9" t="s">
        <v>43</v>
      </c>
      <c r="B27" s="12">
        <v>38.5285370295507</v>
      </c>
      <c r="C27" s="17">
        <f>IFERROR(VLOOKUP(A27,[1]药品三日配送率分值表!A24:D60,4,0),0)</f>
        <v>0</v>
      </c>
      <c r="D27" s="17">
        <v>15</v>
      </c>
      <c r="E27" s="17">
        <v>13.4782608695652</v>
      </c>
      <c r="F27" s="17">
        <v>1.70848759658713</v>
      </c>
      <c r="G27" s="17">
        <f>IFERROR(VLOOKUP(A27,[1]药品基层配送机构数量分值!A:D,4,0),0)</f>
        <v>2.95454545454545</v>
      </c>
      <c r="H27" s="17">
        <v>0</v>
      </c>
      <c r="I27" s="17">
        <f t="shared" si="0"/>
        <v>71.6698309502485</v>
      </c>
      <c r="J27" s="24" t="s">
        <v>27</v>
      </c>
    </row>
    <row r="28" s="3" customFormat="true" spans="1:10">
      <c r="A28" s="9" t="s">
        <v>44</v>
      </c>
      <c r="B28" s="12">
        <v>40</v>
      </c>
      <c r="C28" s="17">
        <f>IFERROR(VLOOKUP(A28,[1]药品三日配送率分值表!A25:D61,4,0),0)</f>
        <v>30</v>
      </c>
      <c r="D28" s="17">
        <v>15</v>
      </c>
      <c r="E28" s="17">
        <v>0</v>
      </c>
      <c r="F28" s="17">
        <v>5</v>
      </c>
      <c r="G28" s="17">
        <f>IFERROR(VLOOKUP(A28,[1]药品基层配送机构数量分值!A:D,4,0),0)</f>
        <v>5</v>
      </c>
      <c r="H28" s="17">
        <v>0</v>
      </c>
      <c r="I28" s="17">
        <f t="shared" si="0"/>
        <v>95</v>
      </c>
      <c r="J28" s="24" t="s">
        <v>21</v>
      </c>
    </row>
    <row r="29" s="3" customFormat="true" spans="1:10">
      <c r="A29" s="9" t="s">
        <v>45</v>
      </c>
      <c r="B29" s="12">
        <v>39.7461897798239</v>
      </c>
      <c r="C29" s="17">
        <f>IFERROR(VLOOKUP(A29,[1]药品三日配送率分值表!A26:D62,4,0),0)</f>
        <v>0</v>
      </c>
      <c r="D29" s="17">
        <v>15</v>
      </c>
      <c r="E29" s="17">
        <v>13.8</v>
      </c>
      <c r="F29" s="17">
        <v>0</v>
      </c>
      <c r="G29" s="17">
        <f>IFERROR(VLOOKUP(A29,[1]药品基层配送机构数量分值!A:D,4,0),0)</f>
        <v>0</v>
      </c>
      <c r="H29" s="17">
        <v>0</v>
      </c>
      <c r="I29" s="17">
        <f t="shared" si="0"/>
        <v>68.5461897798239</v>
      </c>
      <c r="J29" s="24" t="s">
        <v>27</v>
      </c>
    </row>
    <row r="30" s="3" customFormat="true" spans="1:10">
      <c r="A30" s="9" t="s">
        <v>46</v>
      </c>
      <c r="B30" s="12">
        <v>36.5359482190613</v>
      </c>
      <c r="C30" s="17">
        <f>IFERROR(VLOOKUP(A30,[1]药品三日配送率分值表!A27:D63,4,0),0)</f>
        <v>27.401961164296</v>
      </c>
      <c r="D30" s="17">
        <v>15</v>
      </c>
      <c r="E30" s="17">
        <v>15</v>
      </c>
      <c r="F30" s="17">
        <v>0</v>
      </c>
      <c r="G30" s="17">
        <f>IFERROR(VLOOKUP(A30,[1]药品基层配送机构数量分值!A:D,4,0),0)</f>
        <v>0</v>
      </c>
      <c r="H30" s="17">
        <v>0</v>
      </c>
      <c r="I30" s="17">
        <f t="shared" si="0"/>
        <v>93.9379093833573</v>
      </c>
      <c r="J30" s="24" t="s">
        <v>27</v>
      </c>
    </row>
    <row r="31" s="3" customFormat="true" spans="1:10">
      <c r="A31" s="9" t="s">
        <v>47</v>
      </c>
      <c r="B31" s="12">
        <v>40</v>
      </c>
      <c r="C31" s="17">
        <f>IFERROR(VLOOKUP(A31,[1]药品三日配送率分值表!A28:D64,4,0),0)</f>
        <v>30</v>
      </c>
      <c r="D31" s="17">
        <v>15</v>
      </c>
      <c r="E31" s="17">
        <v>12.6666666666667</v>
      </c>
      <c r="F31" s="17">
        <v>0</v>
      </c>
      <c r="G31" s="17">
        <f>IFERROR(VLOOKUP(A31,[1]药品基层配送机构数量分值!A:D,4,0),0)</f>
        <v>0</v>
      </c>
      <c r="H31" s="17">
        <v>0</v>
      </c>
      <c r="I31" s="17">
        <f t="shared" si="0"/>
        <v>97.6666666666667</v>
      </c>
      <c r="J31" s="24" t="s">
        <v>21</v>
      </c>
    </row>
    <row r="32" s="3" customFormat="true" spans="1:10">
      <c r="A32" s="9" t="s">
        <v>48</v>
      </c>
      <c r="B32" s="12">
        <v>40</v>
      </c>
      <c r="C32" s="17">
        <f>IFERROR(VLOOKUP(A32,[1]药品三日配送率分值表!A29:D65,4,0),0)</f>
        <v>0</v>
      </c>
      <c r="D32" s="17">
        <v>15</v>
      </c>
      <c r="E32" s="17">
        <v>11.5</v>
      </c>
      <c r="F32" s="17">
        <v>0</v>
      </c>
      <c r="G32" s="17">
        <f>IFERROR(VLOOKUP(A32,[1]药品基层配送机构数量分值!A:D,4,0),0)</f>
        <v>0</v>
      </c>
      <c r="H32" s="17">
        <v>0</v>
      </c>
      <c r="I32" s="17">
        <f t="shared" si="0"/>
        <v>66.5</v>
      </c>
      <c r="J32" s="24" t="s">
        <v>27</v>
      </c>
    </row>
    <row r="33" s="3" customFormat="true" spans="1:10">
      <c r="A33" s="9" t="s">
        <v>49</v>
      </c>
      <c r="B33" s="12">
        <v>39.9608651392904</v>
      </c>
      <c r="C33" s="17">
        <f>IFERROR(VLOOKUP(A33,[1]药品三日配送率分值表!A30:D66,4,0),0)</f>
        <v>0</v>
      </c>
      <c r="D33" s="17">
        <v>15</v>
      </c>
      <c r="E33" s="17">
        <v>14.2307692307692</v>
      </c>
      <c r="F33" s="17">
        <v>1.81664668630915</v>
      </c>
      <c r="G33" s="17">
        <f>IFERROR(VLOOKUP(A33,[1]药品基层配送机构数量分值!A:D,4,0),0)</f>
        <v>4.16666666666667</v>
      </c>
      <c r="H33" s="17">
        <v>0</v>
      </c>
      <c r="I33" s="17">
        <f t="shared" si="0"/>
        <v>75.1749477230355</v>
      </c>
      <c r="J33" s="24" t="s">
        <v>27</v>
      </c>
    </row>
    <row r="34" s="3" customFormat="true" spans="1:10">
      <c r="A34" s="9" t="s">
        <v>50</v>
      </c>
      <c r="B34" s="12">
        <v>40</v>
      </c>
      <c r="C34" s="17">
        <f>IFERROR(VLOOKUP(A34,[1]药品三日配送率分值表!A31:D67,4,0),0)</f>
        <v>0</v>
      </c>
      <c r="D34" s="17">
        <v>15</v>
      </c>
      <c r="E34" s="17">
        <v>14.5</v>
      </c>
      <c r="F34" s="17">
        <v>5</v>
      </c>
      <c r="G34" s="17">
        <f>IFERROR(VLOOKUP(A34,[1]药品基层配送机构数量分值!A:D,4,0),0)</f>
        <v>5</v>
      </c>
      <c r="H34" s="17">
        <v>0</v>
      </c>
      <c r="I34" s="17">
        <f t="shared" si="0"/>
        <v>79.5</v>
      </c>
      <c r="J34" s="24" t="s">
        <v>27</v>
      </c>
    </row>
    <row r="35" s="3" customFormat="true" spans="1:10">
      <c r="A35" s="9" t="s">
        <v>51</v>
      </c>
      <c r="B35" s="12">
        <v>39.8076361803179</v>
      </c>
      <c r="C35" s="17">
        <f>IFERROR(VLOOKUP(A35,[1]药品三日配送率分值表!A32:D68,4,0),0)</f>
        <v>0</v>
      </c>
      <c r="D35" s="17">
        <v>15</v>
      </c>
      <c r="E35" s="17">
        <v>13.75</v>
      </c>
      <c r="F35" s="17">
        <v>0</v>
      </c>
      <c r="G35" s="17">
        <f>IFERROR(VLOOKUP(A35,[1]药品基层配送机构数量分值!A:D,4,0),0)</f>
        <v>0</v>
      </c>
      <c r="H35" s="17">
        <v>0</v>
      </c>
      <c r="I35" s="17">
        <f t="shared" si="0"/>
        <v>68.5576361803179</v>
      </c>
      <c r="J35" s="24" t="s">
        <v>27</v>
      </c>
    </row>
    <row r="36" s="3" customFormat="true" spans="1:10">
      <c r="A36" s="9" t="s">
        <v>52</v>
      </c>
      <c r="B36" s="12">
        <v>40.4207837264236</v>
      </c>
      <c r="C36" s="17">
        <f>IFERROR(VLOOKUP(A36,[1]药品三日配送率分值表!A33:D69,4,0),0)</f>
        <v>0</v>
      </c>
      <c r="D36" s="17">
        <v>15</v>
      </c>
      <c r="E36" s="17">
        <v>12</v>
      </c>
      <c r="F36" s="17">
        <v>0.453661054089932</v>
      </c>
      <c r="G36" s="17">
        <f>IFERROR(VLOOKUP(A36,[1]药品基层配送机构数量分值!A:D,4,0),0)</f>
        <v>3</v>
      </c>
      <c r="H36" s="17">
        <v>0</v>
      </c>
      <c r="I36" s="17">
        <f t="shared" si="0"/>
        <v>70.8744447805135</v>
      </c>
      <c r="J36" s="24" t="s">
        <v>27</v>
      </c>
    </row>
    <row r="37" s="3" customFormat="true" spans="1:10">
      <c r="A37" s="9" t="s">
        <v>53</v>
      </c>
      <c r="B37" s="12">
        <v>38.7692307692308</v>
      </c>
      <c r="C37" s="17">
        <f>IFERROR(VLOOKUP(A37,[1]药品三日配送率分值表!A34:D70,4,0),0)</f>
        <v>0</v>
      </c>
      <c r="D37" s="17">
        <v>15</v>
      </c>
      <c r="E37" s="17">
        <v>13.2</v>
      </c>
      <c r="F37" s="17">
        <v>2.14285714285714</v>
      </c>
      <c r="G37" s="17">
        <f>IFERROR(VLOOKUP(A37,[1]药品基层配送机构数量分值!A:D,4,0),0)</f>
        <v>4</v>
      </c>
      <c r="H37" s="17">
        <v>0</v>
      </c>
      <c r="I37" s="17">
        <f t="shared" si="0"/>
        <v>73.1120879120879</v>
      </c>
      <c r="J37" s="24" t="s">
        <v>27</v>
      </c>
    </row>
    <row r="38" s="3" customFormat="true" spans="1:10">
      <c r="A38" s="9" t="s">
        <v>54</v>
      </c>
      <c r="B38" s="12">
        <v>39.0565024836498</v>
      </c>
      <c r="C38" s="17">
        <f>IFERROR(VLOOKUP(A38,[1]药品三日配送率分值表!A35:D71,4,0),0)</f>
        <v>0</v>
      </c>
      <c r="D38" s="17">
        <v>15</v>
      </c>
      <c r="E38" s="17">
        <v>13.4545454545455</v>
      </c>
      <c r="F38" s="17">
        <v>0.264499392916997</v>
      </c>
      <c r="G38" s="17">
        <f>IFERROR(VLOOKUP(A38,[1]药品基层配送机构数量分值!A:D,4,0),0)</f>
        <v>2.91666666666667</v>
      </c>
      <c r="H38" s="17">
        <v>0</v>
      </c>
      <c r="I38" s="17">
        <f t="shared" si="0"/>
        <v>70.6922139977789</v>
      </c>
      <c r="J38" s="24" t="s">
        <v>27</v>
      </c>
    </row>
    <row r="39" s="3" customFormat="true" spans="1:10">
      <c r="A39" s="9" t="s">
        <v>55</v>
      </c>
      <c r="B39" s="12">
        <v>36.5165015272173</v>
      </c>
      <c r="C39" s="17">
        <f>IFERROR(VLOOKUP(A39,[1]药品三日配送率分值表!A36:D72,4,0),0)</f>
        <v>0</v>
      </c>
      <c r="D39" s="17">
        <v>15</v>
      </c>
      <c r="E39" s="17">
        <v>13.7333333333333</v>
      </c>
      <c r="F39" s="17">
        <v>0.115833914731868</v>
      </c>
      <c r="G39" s="17">
        <f>IFERROR(VLOOKUP(A39,[1]药品基层配送机构数量分值!A:D,4,0),0)</f>
        <v>2.94117647058824</v>
      </c>
      <c r="H39" s="17">
        <v>0</v>
      </c>
      <c r="I39" s="17">
        <f t="shared" si="0"/>
        <v>68.3068452458707</v>
      </c>
      <c r="J39" s="24" t="s">
        <v>27</v>
      </c>
    </row>
    <row r="40" s="3" customFormat="true" spans="1:10">
      <c r="A40" s="9" t="s">
        <v>56</v>
      </c>
      <c r="B40" s="12">
        <v>40</v>
      </c>
      <c r="C40" s="17">
        <f>IFERROR(VLOOKUP(A40,[1]药品三日配送率分值表!A37:D73,4,0),0)</f>
        <v>0</v>
      </c>
      <c r="D40" s="17">
        <v>15</v>
      </c>
      <c r="E40" s="17">
        <v>13.3333333333333</v>
      </c>
      <c r="F40" s="17">
        <v>0</v>
      </c>
      <c r="G40" s="17">
        <f>IFERROR(VLOOKUP(A40,[1]药品基层配送机构数量分值!A:D,4,0),0)</f>
        <v>0</v>
      </c>
      <c r="H40" s="17">
        <v>0</v>
      </c>
      <c r="I40" s="17">
        <f t="shared" si="0"/>
        <v>68.3333333333333</v>
      </c>
      <c r="J40" s="24" t="s">
        <v>27</v>
      </c>
    </row>
    <row r="41" s="3" customFormat="true" spans="1:10">
      <c r="A41" s="9" t="s">
        <v>57</v>
      </c>
      <c r="B41" s="12">
        <v>40</v>
      </c>
      <c r="C41" s="17">
        <f>IFERROR(VLOOKUP(A41,[1]药品三日配送率分值表!A38:D74,4,0),0)</f>
        <v>0</v>
      </c>
      <c r="D41" s="17">
        <v>15</v>
      </c>
      <c r="E41" s="17">
        <v>12.3333333333333</v>
      </c>
      <c r="F41" s="17">
        <v>0</v>
      </c>
      <c r="G41" s="17">
        <f>IFERROR(VLOOKUP(A41,[1]药品基层配送机构数量分值!A:D,4,0),0)</f>
        <v>0</v>
      </c>
      <c r="H41" s="17">
        <v>0</v>
      </c>
      <c r="I41" s="17">
        <f t="shared" si="0"/>
        <v>67.3333333333333</v>
      </c>
      <c r="J41" s="24" t="s">
        <v>27</v>
      </c>
    </row>
    <row r="42" s="3" customFormat="true" spans="1:10">
      <c r="A42" s="9" t="s">
        <v>58</v>
      </c>
      <c r="B42" s="12">
        <v>18.2365868669276</v>
      </c>
      <c r="C42" s="17">
        <f>IFERROR(VLOOKUP(A42,[1]药品三日配送率分值表!A39:D75,4,0),0)</f>
        <v>0</v>
      </c>
      <c r="D42" s="17">
        <v>15</v>
      </c>
      <c r="E42" s="17">
        <v>13.7142857142857</v>
      </c>
      <c r="F42" s="17">
        <v>0.0952847653272351</v>
      </c>
      <c r="G42" s="17">
        <f>IFERROR(VLOOKUP(A42,[1]药品基层配送机构数量分值!A:D,4,0),0)</f>
        <v>0.714285714285714</v>
      </c>
      <c r="H42" s="17">
        <v>0</v>
      </c>
      <c r="I42" s="17">
        <f t="shared" si="0"/>
        <v>47.7604430608263</v>
      </c>
      <c r="J42" s="24" t="s">
        <v>18</v>
      </c>
    </row>
  </sheetData>
  <mergeCells count="2">
    <mergeCell ref="A1:G1"/>
    <mergeCell ref="F2:G2"/>
  </mergeCells>
  <pageMargins left="0.75" right="0.75" top="1" bottom="1" header="0.5" footer="0.5"/>
  <pageSetup paperSize="9" scale="61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5"/>
  <sheetViews>
    <sheetView tabSelected="1" workbookViewId="0">
      <selection activeCell="O12" sqref="O12"/>
    </sheetView>
  </sheetViews>
  <sheetFormatPr defaultColWidth="9" defaultRowHeight="15.75"/>
  <cols>
    <col min="1" max="1" width="38" style="4" customWidth="true"/>
    <col min="2" max="2" width="18.25" style="4" hidden="true" customWidth="true"/>
    <col min="3" max="3" width="17.875" style="4" hidden="true" customWidth="true"/>
    <col min="4" max="4" width="20.75" style="4" customWidth="true"/>
    <col min="5" max="5" width="19" style="5" customWidth="true"/>
    <col min="6" max="6" width="21.125" style="4" customWidth="true"/>
    <col min="7" max="7" width="16.875" style="4" customWidth="true"/>
    <col min="8" max="8" width="19.125" style="4" customWidth="true"/>
    <col min="9" max="9" width="16.375" style="5" customWidth="true"/>
    <col min="10" max="10" width="21.875" style="4" customWidth="true"/>
    <col min="11" max="11" width="12.625" style="5"/>
    <col min="12" max="12" width="9" style="4"/>
    <col min="13" max="16384" width="9" style="3"/>
  </cols>
  <sheetData>
    <row r="1" s="1" customFormat="true" ht="40" customHeight="true" spans="1:12">
      <c r="A1" s="6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true" ht="21" spans="1:12">
      <c r="A2" s="7"/>
      <c r="B2" s="8"/>
      <c r="C2" s="8"/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/>
      <c r="J2" s="19" t="s">
        <v>6</v>
      </c>
      <c r="K2" s="20"/>
      <c r="L2" s="10"/>
    </row>
    <row r="3" s="2" customFormat="true" ht="63" spans="1:12">
      <c r="A3" s="10" t="s">
        <v>7</v>
      </c>
      <c r="B3" s="10" t="s">
        <v>60</v>
      </c>
      <c r="C3" s="10" t="s">
        <v>61</v>
      </c>
      <c r="D3" s="11" t="s">
        <v>62</v>
      </c>
      <c r="E3" s="14" t="s">
        <v>63</v>
      </c>
      <c r="F3" s="15" t="s">
        <v>10</v>
      </c>
      <c r="G3" s="16" t="s">
        <v>11</v>
      </c>
      <c r="H3" s="14" t="s">
        <v>64</v>
      </c>
      <c r="I3" s="21" t="s">
        <v>65</v>
      </c>
      <c r="J3" s="19" t="s">
        <v>14</v>
      </c>
      <c r="K3" s="20" t="s">
        <v>15</v>
      </c>
      <c r="L3" s="10" t="s">
        <v>16</v>
      </c>
    </row>
    <row r="4" s="3" customFormat="true" spans="1:12">
      <c r="A4" s="9" t="s">
        <v>66</v>
      </c>
      <c r="B4" s="9">
        <v>64080</v>
      </c>
      <c r="C4" s="9">
        <v>97349.04</v>
      </c>
      <c r="D4" s="12">
        <v>26.3299977072193</v>
      </c>
      <c r="E4" s="17">
        <f ca="1">IFERROR(VLOOKUP(A4,[1]耗材三日配送率分值表!A$1:D$65536,4,0),0)</f>
        <v>30</v>
      </c>
      <c r="F4" s="17">
        <v>15</v>
      </c>
      <c r="G4" s="17">
        <v>12</v>
      </c>
      <c r="H4" s="17">
        <v>0</v>
      </c>
      <c r="I4" s="17">
        <f ca="1">IFERROR(VLOOKUP(A4,[1]耗材基层配送机构数量分值!A$1:D$65536,4,0),0)</f>
        <v>0</v>
      </c>
      <c r="J4" s="17">
        <v>0</v>
      </c>
      <c r="K4" s="17">
        <f ca="1" t="shared" ref="K4:K67" si="0">SUM(D4:I4)</f>
        <v>83.3299977072193</v>
      </c>
      <c r="L4" s="9" t="s">
        <v>21</v>
      </c>
    </row>
    <row r="5" s="3" customFormat="true" spans="1:12">
      <c r="A5" s="9" t="s">
        <v>67</v>
      </c>
      <c r="B5" s="9">
        <v>84482</v>
      </c>
      <c r="C5" s="9">
        <v>87845</v>
      </c>
      <c r="D5" s="12">
        <v>38.4686664010473</v>
      </c>
      <c r="E5" s="17">
        <f ca="1">IFERROR(VLOOKUP(A5,[1]耗材三日配送率分值表!A$1:D$65536,4,0),0)</f>
        <v>30</v>
      </c>
      <c r="F5" s="17">
        <v>15</v>
      </c>
      <c r="G5" s="17">
        <v>11</v>
      </c>
      <c r="H5" s="17">
        <v>0</v>
      </c>
      <c r="I5" s="17">
        <f ca="1">IFERROR(VLOOKUP(A5,[1]耗材基层配送机构数量分值!A$1:D$65536,4,0),0)</f>
        <v>0</v>
      </c>
      <c r="J5" s="17">
        <v>0</v>
      </c>
      <c r="K5" s="17">
        <f ca="1" t="shared" si="0"/>
        <v>94.4686664010473</v>
      </c>
      <c r="L5" s="9" t="s">
        <v>21</v>
      </c>
    </row>
    <row r="6" s="3" customFormat="true" spans="1:12">
      <c r="A6" s="9" t="s">
        <v>68</v>
      </c>
      <c r="B6" s="9">
        <v>375</v>
      </c>
      <c r="C6" s="9">
        <v>750</v>
      </c>
      <c r="D6" s="12">
        <v>20</v>
      </c>
      <c r="E6" s="17">
        <f ca="1">IFERROR(VLOOKUP(A6,[1]耗材三日配送率分值表!A$1:D$65536,4,0),0)</f>
        <v>30</v>
      </c>
      <c r="F6" s="17">
        <v>15</v>
      </c>
      <c r="G6" s="17">
        <v>15</v>
      </c>
      <c r="H6" s="17">
        <v>0</v>
      </c>
      <c r="I6" s="17">
        <f ca="1">IFERROR(VLOOKUP(A6,[1]耗材基层配送机构数量分值!A$1:D$65536,4,0),0)</f>
        <v>0</v>
      </c>
      <c r="J6" s="17">
        <v>0</v>
      </c>
      <c r="K6" s="17">
        <f ca="1" t="shared" si="0"/>
        <v>80</v>
      </c>
      <c r="L6" s="9" t="s">
        <v>21</v>
      </c>
    </row>
    <row r="7" s="3" customFormat="true" spans="1:12">
      <c r="A7" s="9" t="s">
        <v>69</v>
      </c>
      <c r="B7" s="9">
        <v>54955</v>
      </c>
      <c r="C7" s="9">
        <v>54955</v>
      </c>
      <c r="D7" s="12">
        <v>40</v>
      </c>
      <c r="E7" s="17">
        <f ca="1">IFERROR(VLOOKUP(A7,[1]耗材三日配送率分值表!A$1:D$65536,4,0),0)</f>
        <v>30</v>
      </c>
      <c r="F7" s="17">
        <v>15</v>
      </c>
      <c r="G7" s="17">
        <v>12.5</v>
      </c>
      <c r="H7" s="17">
        <v>0</v>
      </c>
      <c r="I7" s="17">
        <f ca="1">IFERROR(VLOOKUP(A7,[1]耗材基层配送机构数量分值!A$1:D$65536,4,0),0)</f>
        <v>0</v>
      </c>
      <c r="J7" s="17">
        <v>0</v>
      </c>
      <c r="K7" s="17">
        <f ca="1" t="shared" si="0"/>
        <v>97.5</v>
      </c>
      <c r="L7" s="9" t="s">
        <v>21</v>
      </c>
    </row>
    <row r="8" s="3" customFormat="true" spans="1:12">
      <c r="A8" s="9" t="s">
        <v>70</v>
      </c>
      <c r="B8" s="9">
        <v>4400</v>
      </c>
      <c r="C8" s="9">
        <v>4400</v>
      </c>
      <c r="D8" s="12">
        <v>40</v>
      </c>
      <c r="E8" s="17">
        <f ca="1">IFERROR(VLOOKUP(A8,[1]耗材三日配送率分值表!A$1:D$65536,4,0),0)</f>
        <v>30</v>
      </c>
      <c r="F8" s="17">
        <v>15</v>
      </c>
      <c r="G8" s="17">
        <v>10</v>
      </c>
      <c r="H8" s="17">
        <v>0</v>
      </c>
      <c r="I8" s="17">
        <f ca="1">IFERROR(VLOOKUP(A8,[1]耗材基层配送机构数量分值!A$1:D$65536,4,0),0)</f>
        <v>0</v>
      </c>
      <c r="J8" s="17">
        <v>0</v>
      </c>
      <c r="K8" s="17">
        <f ca="1" t="shared" si="0"/>
        <v>95</v>
      </c>
      <c r="L8" s="9" t="s">
        <v>21</v>
      </c>
    </row>
    <row r="9" s="3" customFormat="true" spans="1:12">
      <c r="A9" s="9" t="s">
        <v>71</v>
      </c>
      <c r="B9" s="9">
        <v>2539491.16</v>
      </c>
      <c r="C9" s="9">
        <v>2543986.16</v>
      </c>
      <c r="D9" s="12">
        <v>39.9293235148732</v>
      </c>
      <c r="E9" s="17">
        <f ca="1">IFERROR(VLOOKUP(A9,[1]耗材三日配送率分值表!A$1:D$65536,4,0),0)</f>
        <v>30</v>
      </c>
      <c r="F9" s="17">
        <v>15</v>
      </c>
      <c r="G9" s="17">
        <v>13</v>
      </c>
      <c r="H9" s="17">
        <v>0</v>
      </c>
      <c r="I9" s="17">
        <f ca="1">IFERROR(VLOOKUP(A9,[1]耗材基层配送机构数量分值!A$1:D$65536,4,0),0)</f>
        <v>0</v>
      </c>
      <c r="J9" s="17">
        <v>0</v>
      </c>
      <c r="K9" s="17">
        <f ca="1" t="shared" si="0"/>
        <v>97.9293235148732</v>
      </c>
      <c r="L9" s="9" t="s">
        <v>21</v>
      </c>
    </row>
    <row r="10" s="3" customFormat="true" spans="1:12">
      <c r="A10" s="9" t="s">
        <v>72</v>
      </c>
      <c r="B10" s="9">
        <v>220944.12</v>
      </c>
      <c r="C10" s="9">
        <v>220944.12</v>
      </c>
      <c r="D10" s="12">
        <v>40</v>
      </c>
      <c r="E10" s="17">
        <f ca="1">IFERROR(VLOOKUP(A10,[1]耗材三日配送率分值表!A$1:D$65536,4,0),0)</f>
        <v>30</v>
      </c>
      <c r="F10" s="17">
        <v>15</v>
      </c>
      <c r="G10" s="17">
        <v>15</v>
      </c>
      <c r="H10" s="17">
        <v>0</v>
      </c>
      <c r="I10" s="17">
        <f ca="1">IFERROR(VLOOKUP(A10,[1]耗材基层配送机构数量分值!A$1:D$65536,4,0),0)</f>
        <v>0</v>
      </c>
      <c r="J10" s="17">
        <v>0</v>
      </c>
      <c r="K10" s="17">
        <f ca="1" t="shared" si="0"/>
        <v>100</v>
      </c>
      <c r="L10" s="9" t="s">
        <v>21</v>
      </c>
    </row>
    <row r="11" s="3" customFormat="true" spans="1:12">
      <c r="A11" s="9" t="s">
        <v>73</v>
      </c>
      <c r="B11" s="9">
        <v>835622.18</v>
      </c>
      <c r="C11" s="9">
        <v>985260.83</v>
      </c>
      <c r="D11" s="12">
        <v>33.9249122488712</v>
      </c>
      <c r="E11" s="17">
        <f ca="1">IFERROR(VLOOKUP(A11,[1]耗材三日配送率分值表!A$1:D$65536,4,0),0)</f>
        <v>30</v>
      </c>
      <c r="F11" s="17">
        <v>15</v>
      </c>
      <c r="G11" s="17">
        <v>14.1428571428571</v>
      </c>
      <c r="H11" s="17">
        <v>0.0534608688340934</v>
      </c>
      <c r="I11" s="17">
        <f ca="1">IFERROR(VLOOKUP(A11,[1]耗材基层配送机构数量分值!A$1:D$65536,4,0),0)</f>
        <v>3</v>
      </c>
      <c r="J11" s="17">
        <v>0</v>
      </c>
      <c r="K11" s="17">
        <f ca="1" t="shared" si="0"/>
        <v>96.1212302605624</v>
      </c>
      <c r="L11" s="9" t="s">
        <v>21</v>
      </c>
    </row>
    <row r="12" s="3" customFormat="true" spans="1:12">
      <c r="A12" s="9" t="s">
        <v>74</v>
      </c>
      <c r="B12" s="9">
        <v>459232.97</v>
      </c>
      <c r="C12" s="9">
        <v>459232.97</v>
      </c>
      <c r="D12" s="12">
        <v>40</v>
      </c>
      <c r="E12" s="17">
        <f ca="1">IFERROR(VLOOKUP(A12,[1]耗材三日配送率分值表!A$1:D$65536,4,0),0)</f>
        <v>30</v>
      </c>
      <c r="F12" s="17">
        <v>15</v>
      </c>
      <c r="G12" s="17">
        <v>15</v>
      </c>
      <c r="H12" s="17">
        <v>0</v>
      </c>
      <c r="I12" s="17">
        <f ca="1">IFERROR(VLOOKUP(A12,[1]耗材基层配送机构数量分值!A$1:D$65536,4,0),0)</f>
        <v>0</v>
      </c>
      <c r="J12" s="17">
        <v>0</v>
      </c>
      <c r="K12" s="17">
        <f ca="1" t="shared" si="0"/>
        <v>100</v>
      </c>
      <c r="L12" s="9" t="s">
        <v>21</v>
      </c>
    </row>
    <row r="13" s="3" customFormat="true" spans="1:12">
      <c r="A13" s="9" t="s">
        <v>75</v>
      </c>
      <c r="B13" s="9">
        <v>7279.3</v>
      </c>
      <c r="C13" s="9">
        <v>7279.3</v>
      </c>
      <c r="D13" s="12">
        <v>40</v>
      </c>
      <c r="E13" s="17">
        <f ca="1">IFERROR(VLOOKUP(A13,[1]耗材三日配送率分值表!A$1:D$65536,4,0),0)</f>
        <v>30</v>
      </c>
      <c r="F13" s="17">
        <v>15</v>
      </c>
      <c r="G13" s="17">
        <v>10</v>
      </c>
      <c r="H13" s="17">
        <v>0</v>
      </c>
      <c r="I13" s="17">
        <f ca="1">IFERROR(VLOOKUP(A13,[1]耗材基层配送机构数量分值!A$1:D$65536,4,0),0)</f>
        <v>0</v>
      </c>
      <c r="J13" s="17">
        <v>0</v>
      </c>
      <c r="K13" s="17">
        <f ca="1" t="shared" si="0"/>
        <v>95</v>
      </c>
      <c r="L13" s="9" t="s">
        <v>21</v>
      </c>
    </row>
    <row r="14" s="3" customFormat="true" spans="1:12">
      <c r="A14" s="9" t="s">
        <v>76</v>
      </c>
      <c r="B14" s="9">
        <v>468800</v>
      </c>
      <c r="C14" s="9">
        <v>468800</v>
      </c>
      <c r="D14" s="12">
        <v>40</v>
      </c>
      <c r="E14" s="17">
        <f ca="1">IFERROR(VLOOKUP(A14,[1]耗材三日配送率分值表!A$1:D$65536,4,0),0)</f>
        <v>30</v>
      </c>
      <c r="F14" s="17">
        <v>15</v>
      </c>
      <c r="G14" s="18">
        <v>15</v>
      </c>
      <c r="H14" s="17">
        <v>0</v>
      </c>
      <c r="I14" s="17">
        <f ca="1">IFERROR(VLOOKUP(A14,[1]耗材基层配送机构数量分值!A$1:D$65536,4,0),0)</f>
        <v>0</v>
      </c>
      <c r="J14" s="17">
        <v>0</v>
      </c>
      <c r="K14" s="17">
        <f ca="1" t="shared" si="0"/>
        <v>100</v>
      </c>
      <c r="L14" s="9" t="s">
        <v>21</v>
      </c>
    </row>
    <row r="15" s="3" customFormat="true" spans="1:12">
      <c r="A15" s="9" t="s">
        <v>77</v>
      </c>
      <c r="B15" s="13">
        <v>59227</v>
      </c>
      <c r="C15" s="9">
        <v>63427</v>
      </c>
      <c r="D15" s="12">
        <v>37.3512857300519</v>
      </c>
      <c r="E15" s="17">
        <f ca="1">IFERROR(VLOOKUP(A15,[1]耗材三日配送率分值表!A$1:D$65536,4,0),0)</f>
        <v>30</v>
      </c>
      <c r="F15" s="17">
        <v>15</v>
      </c>
      <c r="G15" s="17">
        <v>10</v>
      </c>
      <c r="H15" s="17">
        <v>0</v>
      </c>
      <c r="I15" s="17">
        <f ca="1">IFERROR(VLOOKUP(A15,[1]耗材基层配送机构数量分值!A$1:D$65536,4,0),0)</f>
        <v>0</v>
      </c>
      <c r="J15" s="17">
        <v>0</v>
      </c>
      <c r="K15" s="17">
        <f ca="1" t="shared" si="0"/>
        <v>92.3512857300519</v>
      </c>
      <c r="L15" s="9" t="s">
        <v>21</v>
      </c>
    </row>
    <row r="16" s="3" customFormat="true" spans="1:12">
      <c r="A16" s="9" t="s">
        <v>78</v>
      </c>
      <c r="B16" s="9">
        <v>21192</v>
      </c>
      <c r="C16" s="9">
        <v>21192</v>
      </c>
      <c r="D16" s="12">
        <v>40</v>
      </c>
      <c r="E16" s="17">
        <f ca="1">IFERROR(VLOOKUP(A16,[1]耗材三日配送率分值表!A$1:D$65536,4,0),0)</f>
        <v>30</v>
      </c>
      <c r="F16" s="17">
        <v>15</v>
      </c>
      <c r="G16" s="17">
        <v>15</v>
      </c>
      <c r="H16" s="17">
        <v>0</v>
      </c>
      <c r="I16" s="17">
        <f ca="1">IFERROR(VLOOKUP(A16,[1]耗材基层配送机构数量分值!A$1:D$65536,4,0),0)</f>
        <v>0</v>
      </c>
      <c r="J16" s="17">
        <v>0</v>
      </c>
      <c r="K16" s="17">
        <f ca="1" t="shared" si="0"/>
        <v>100</v>
      </c>
      <c r="L16" s="9" t="s">
        <v>21</v>
      </c>
    </row>
    <row r="17" s="3" customFormat="true" spans="1:12">
      <c r="A17" s="9" t="s">
        <v>79</v>
      </c>
      <c r="B17" s="9">
        <v>77205</v>
      </c>
      <c r="C17" s="9">
        <v>46041</v>
      </c>
      <c r="D17" s="12">
        <v>24</v>
      </c>
      <c r="E17" s="17">
        <f ca="1">IFERROR(VLOOKUP(A17,[1]耗材三日配送率分值表!A$1:D$65536,4,0),0)</f>
        <v>30</v>
      </c>
      <c r="F17" s="17">
        <v>15</v>
      </c>
      <c r="G17" s="17">
        <v>15</v>
      </c>
      <c r="H17" s="17">
        <v>0</v>
      </c>
      <c r="I17" s="17">
        <f ca="1">IFERROR(VLOOKUP(A17,[1]耗材基层配送机构数量分值!A$1:D$65536,4,0),0)</f>
        <v>0</v>
      </c>
      <c r="J17" s="17">
        <v>0</v>
      </c>
      <c r="K17" s="17">
        <f ca="1" t="shared" si="0"/>
        <v>84</v>
      </c>
      <c r="L17" s="9" t="s">
        <v>21</v>
      </c>
    </row>
    <row r="18" s="3" customFormat="true" spans="1:12">
      <c r="A18" s="9" t="s">
        <v>80</v>
      </c>
      <c r="B18" s="9">
        <v>8973</v>
      </c>
      <c r="C18" s="9">
        <v>8973</v>
      </c>
      <c r="D18" s="12">
        <v>40</v>
      </c>
      <c r="E18" s="17">
        <f ca="1">IFERROR(VLOOKUP(A18,[1]耗材三日配送率分值表!A$1:D$65536,4,0),0)</f>
        <v>30</v>
      </c>
      <c r="F18" s="17">
        <v>15</v>
      </c>
      <c r="G18" s="17">
        <v>13</v>
      </c>
      <c r="H18" s="17">
        <v>0</v>
      </c>
      <c r="I18" s="17">
        <f ca="1">IFERROR(VLOOKUP(A18,[1]耗材基层配送机构数量分值!A$1:D$65536,4,0),0)</f>
        <v>0</v>
      </c>
      <c r="J18" s="17">
        <v>0</v>
      </c>
      <c r="K18" s="17">
        <f ca="1" t="shared" si="0"/>
        <v>98</v>
      </c>
      <c r="L18" s="9" t="s">
        <v>21</v>
      </c>
    </row>
    <row r="19" s="3" customFormat="true" spans="1:12">
      <c r="A19" s="9" t="s">
        <v>81</v>
      </c>
      <c r="B19" s="9">
        <v>89000</v>
      </c>
      <c r="C19" s="9">
        <v>89000</v>
      </c>
      <c r="D19" s="12">
        <v>40</v>
      </c>
      <c r="E19" s="17">
        <f ca="1">IFERROR(VLOOKUP(A19,[1]耗材三日配送率分值表!A$1:D$65536,4,0),0)</f>
        <v>30</v>
      </c>
      <c r="F19" s="17">
        <v>15</v>
      </c>
      <c r="G19" s="17">
        <v>13</v>
      </c>
      <c r="H19" s="17">
        <v>0</v>
      </c>
      <c r="I19" s="17">
        <f ca="1">IFERROR(VLOOKUP(A19,[1]耗材基层配送机构数量分值!A$1:D$65536,4,0),0)</f>
        <v>0</v>
      </c>
      <c r="J19" s="17">
        <v>0</v>
      </c>
      <c r="K19" s="17">
        <f ca="1" t="shared" si="0"/>
        <v>98</v>
      </c>
      <c r="L19" s="9" t="s">
        <v>21</v>
      </c>
    </row>
    <row r="20" s="3" customFormat="true" spans="1:12">
      <c r="A20" s="9" t="s">
        <v>82</v>
      </c>
      <c r="B20" s="9">
        <v>20212</v>
      </c>
      <c r="C20" s="9">
        <v>20212</v>
      </c>
      <c r="D20" s="12">
        <v>40</v>
      </c>
      <c r="E20" s="17">
        <f ca="1">IFERROR(VLOOKUP(A20,[1]耗材三日配送率分值表!A$1:D$65536,4,0),0)</f>
        <v>30</v>
      </c>
      <c r="F20" s="17">
        <v>15</v>
      </c>
      <c r="G20" s="17">
        <v>10</v>
      </c>
      <c r="H20" s="17">
        <v>0</v>
      </c>
      <c r="I20" s="17">
        <f ca="1">IFERROR(VLOOKUP(A20,[1]耗材基层配送机构数量分值!A$1:D$65536,4,0),0)</f>
        <v>0</v>
      </c>
      <c r="J20" s="17">
        <v>0</v>
      </c>
      <c r="K20" s="17">
        <f ca="1" t="shared" si="0"/>
        <v>95</v>
      </c>
      <c r="L20" s="9" t="s">
        <v>21</v>
      </c>
    </row>
    <row r="21" s="3" customFormat="true" spans="1:12">
      <c r="A21" s="9" t="s">
        <v>83</v>
      </c>
      <c r="B21" s="9">
        <v>30240</v>
      </c>
      <c r="C21" s="9">
        <v>50400</v>
      </c>
      <c r="D21" s="12">
        <v>24</v>
      </c>
      <c r="E21" s="17">
        <f ca="1">IFERROR(VLOOKUP(A21,[1]耗材三日配送率分值表!A$1:D$65536,4,0),0)</f>
        <v>30</v>
      </c>
      <c r="F21" s="17">
        <v>15</v>
      </c>
      <c r="G21" s="17">
        <v>12</v>
      </c>
      <c r="H21" s="17">
        <v>0</v>
      </c>
      <c r="I21" s="17">
        <f ca="1">IFERROR(VLOOKUP(A21,[1]耗材基层配送机构数量分值!A$1:D$65536,4,0),0)</f>
        <v>0</v>
      </c>
      <c r="J21" s="17">
        <v>0</v>
      </c>
      <c r="K21" s="17">
        <f ca="1" t="shared" si="0"/>
        <v>81</v>
      </c>
      <c r="L21" s="9" t="s">
        <v>21</v>
      </c>
    </row>
    <row r="22" s="3" customFormat="true" spans="1:12">
      <c r="A22" s="9" t="s">
        <v>84</v>
      </c>
      <c r="B22" s="9">
        <v>19280</v>
      </c>
      <c r="C22" s="9">
        <v>19280</v>
      </c>
      <c r="D22" s="12">
        <v>40</v>
      </c>
      <c r="E22" s="17">
        <f ca="1">IFERROR(VLOOKUP(A22,[1]耗材三日配送率分值表!A$1:D$65536,4,0),0)</f>
        <v>30</v>
      </c>
      <c r="F22" s="17">
        <v>15</v>
      </c>
      <c r="G22" s="17">
        <v>0</v>
      </c>
      <c r="H22" s="17">
        <v>0</v>
      </c>
      <c r="I22" s="17">
        <f ca="1">IFERROR(VLOOKUP(A22,[1]耗材基层配送机构数量分值!A$1:D$65536,4,0),0)</f>
        <v>0</v>
      </c>
      <c r="J22" s="17">
        <v>0</v>
      </c>
      <c r="K22" s="17">
        <f ca="1" t="shared" si="0"/>
        <v>85</v>
      </c>
      <c r="L22" s="9" t="s">
        <v>21</v>
      </c>
    </row>
    <row r="23" s="3" customFormat="true" spans="1:12">
      <c r="A23" s="9" t="s">
        <v>28</v>
      </c>
      <c r="B23" s="9">
        <v>38500</v>
      </c>
      <c r="C23" s="9">
        <v>38500</v>
      </c>
      <c r="D23" s="12">
        <v>40</v>
      </c>
      <c r="E23" s="17">
        <f ca="1">IFERROR(VLOOKUP(A23,[1]耗材三日配送率分值表!A$1:D$65536,4,0),0)</f>
        <v>30</v>
      </c>
      <c r="F23" s="17">
        <v>15</v>
      </c>
      <c r="G23" s="17">
        <v>14.6</v>
      </c>
      <c r="H23" s="17">
        <v>0</v>
      </c>
      <c r="I23" s="17">
        <f ca="1">IFERROR(VLOOKUP(A23,[1]耗材基层配送机构数量分值!A$1:D$65536,4,0),0)</f>
        <v>0</v>
      </c>
      <c r="J23" s="17">
        <v>0</v>
      </c>
      <c r="K23" s="17">
        <f ca="1" t="shared" si="0"/>
        <v>99.6</v>
      </c>
      <c r="L23" s="9" t="s">
        <v>21</v>
      </c>
    </row>
    <row r="24" s="3" customFormat="true" spans="1:12">
      <c r="A24" s="9" t="s">
        <v>85</v>
      </c>
      <c r="B24" s="9">
        <v>8494388.91</v>
      </c>
      <c r="C24" s="9">
        <v>8499751.14</v>
      </c>
      <c r="D24" s="12">
        <v>39.9747652376561</v>
      </c>
      <c r="E24" s="17">
        <f ca="1">IFERROR(VLOOKUP(A24,[1]耗材三日配送率分值表!A$1:D$65536,4,0),0)</f>
        <v>30</v>
      </c>
      <c r="F24" s="17">
        <v>15</v>
      </c>
      <c r="G24" s="17">
        <v>11.5</v>
      </c>
      <c r="H24" s="17">
        <v>0</v>
      </c>
      <c r="I24" s="17">
        <f ca="1">IFERROR(VLOOKUP(A24,[1]耗材基层配送机构数量分值!A$1:D$65536,4,0),0)</f>
        <v>0</v>
      </c>
      <c r="J24" s="17">
        <v>0</v>
      </c>
      <c r="K24" s="17">
        <f ca="1" t="shared" si="0"/>
        <v>96.4747652376561</v>
      </c>
      <c r="L24" s="9" t="s">
        <v>21</v>
      </c>
    </row>
    <row r="25" s="3" customFormat="true" spans="1:12">
      <c r="A25" s="9" t="s">
        <v>86</v>
      </c>
      <c r="B25" s="9">
        <v>82319.38</v>
      </c>
      <c r="C25" s="9">
        <v>82319.38</v>
      </c>
      <c r="D25" s="12">
        <v>40</v>
      </c>
      <c r="E25" s="17">
        <f ca="1">IFERROR(VLOOKUP(A25,[1]耗材三日配送率分值表!A$1:D$65536,4,0),0)</f>
        <v>30</v>
      </c>
      <c r="F25" s="17">
        <v>15</v>
      </c>
      <c r="G25" s="17">
        <v>15</v>
      </c>
      <c r="H25" s="17">
        <v>0</v>
      </c>
      <c r="I25" s="17">
        <f ca="1">IFERROR(VLOOKUP(A25,[1]耗材基层配送机构数量分值!A$1:D$65536,4,0),0)</f>
        <v>0</v>
      </c>
      <c r="J25" s="17">
        <v>0</v>
      </c>
      <c r="K25" s="17">
        <f ca="1" t="shared" si="0"/>
        <v>100</v>
      </c>
      <c r="L25" s="9" t="s">
        <v>21</v>
      </c>
    </row>
    <row r="26" s="3" customFormat="true" spans="1:12">
      <c r="A26" s="9" t="s">
        <v>87</v>
      </c>
      <c r="B26" s="9">
        <v>60313</v>
      </c>
      <c r="C26" s="9">
        <v>92486</v>
      </c>
      <c r="D26" s="12">
        <v>26.085245334429</v>
      </c>
      <c r="E26" s="17">
        <f ca="1">IFERROR(VLOOKUP(A26,[1]耗材三日配送率分值表!A$1:D$65536,4,0),0)</f>
        <v>30</v>
      </c>
      <c r="F26" s="17">
        <v>15</v>
      </c>
      <c r="G26" s="17">
        <v>15</v>
      </c>
      <c r="H26" s="17">
        <v>0</v>
      </c>
      <c r="I26" s="17">
        <f ca="1">IFERROR(VLOOKUP(A26,[1]耗材基层配送机构数量分值!A$1:D$65536,4,0),0)</f>
        <v>0</v>
      </c>
      <c r="J26" s="17">
        <v>0</v>
      </c>
      <c r="K26" s="17">
        <f ca="1" t="shared" si="0"/>
        <v>86.085245334429</v>
      </c>
      <c r="L26" s="9" t="s">
        <v>21</v>
      </c>
    </row>
    <row r="27" s="3" customFormat="true" spans="1:12">
      <c r="A27" s="9" t="s">
        <v>88</v>
      </c>
      <c r="B27" s="9">
        <v>92928</v>
      </c>
      <c r="C27" s="9">
        <v>92928</v>
      </c>
      <c r="D27" s="12">
        <v>40</v>
      </c>
      <c r="E27" s="17">
        <f ca="1">IFERROR(VLOOKUP(A27,[1]耗材三日配送率分值表!A$1:D$65536,4,0),0)</f>
        <v>30</v>
      </c>
      <c r="F27" s="17">
        <v>15</v>
      </c>
      <c r="G27" s="17">
        <v>9</v>
      </c>
      <c r="H27" s="17">
        <v>0</v>
      </c>
      <c r="I27" s="17">
        <f ca="1">IFERROR(VLOOKUP(A27,[1]耗材基层配送机构数量分值!A$1:D$65536,4,0),0)</f>
        <v>0</v>
      </c>
      <c r="J27" s="17">
        <v>0</v>
      </c>
      <c r="K27" s="17">
        <f ca="1" t="shared" si="0"/>
        <v>94</v>
      </c>
      <c r="L27" s="9" t="s">
        <v>21</v>
      </c>
    </row>
    <row r="28" s="3" customFormat="true" spans="1:12">
      <c r="A28" s="9" t="s">
        <v>89</v>
      </c>
      <c r="B28" s="9">
        <v>78030</v>
      </c>
      <c r="C28" s="9">
        <v>78030</v>
      </c>
      <c r="D28" s="12">
        <v>40</v>
      </c>
      <c r="E28" s="17">
        <f ca="1">IFERROR(VLOOKUP(A28,[1]耗材三日配送率分值表!A$1:D$65536,4,0),0)</f>
        <v>30</v>
      </c>
      <c r="F28" s="17">
        <v>15</v>
      </c>
      <c r="G28" s="17">
        <v>10</v>
      </c>
      <c r="H28" s="17">
        <v>0</v>
      </c>
      <c r="I28" s="17">
        <f ca="1">IFERROR(VLOOKUP(A28,[1]耗材基层配送机构数量分值!A$1:D$65536,4,0),0)</f>
        <v>0</v>
      </c>
      <c r="J28" s="17">
        <v>0</v>
      </c>
      <c r="K28" s="17">
        <f ca="1" t="shared" si="0"/>
        <v>95</v>
      </c>
      <c r="L28" s="9" t="s">
        <v>21</v>
      </c>
    </row>
    <row r="29" s="3" customFormat="true" spans="1:12">
      <c r="A29" s="9" t="s">
        <v>90</v>
      </c>
      <c r="B29" s="9">
        <v>25030</v>
      </c>
      <c r="C29" s="9">
        <v>25030</v>
      </c>
      <c r="D29" s="12">
        <v>40</v>
      </c>
      <c r="E29" s="17">
        <f ca="1">IFERROR(VLOOKUP(A29,[1]耗材三日配送率分值表!A$1:D$65536,4,0),0)</f>
        <v>30</v>
      </c>
      <c r="F29" s="17">
        <v>15</v>
      </c>
      <c r="G29" s="17">
        <v>0</v>
      </c>
      <c r="H29" s="17">
        <v>0</v>
      </c>
      <c r="I29" s="17">
        <f ca="1">IFERROR(VLOOKUP(A29,[1]耗材基层配送机构数量分值!A$1:D$65536,4,0),0)</f>
        <v>0</v>
      </c>
      <c r="J29" s="17">
        <v>0</v>
      </c>
      <c r="K29" s="17">
        <f ca="1" t="shared" si="0"/>
        <v>85</v>
      </c>
      <c r="L29" s="9" t="s">
        <v>21</v>
      </c>
    </row>
    <row r="30" s="3" customFormat="true" spans="1:12">
      <c r="A30" s="9" t="s">
        <v>91</v>
      </c>
      <c r="B30" s="9">
        <v>108646</v>
      </c>
      <c r="C30" s="9">
        <v>108646</v>
      </c>
      <c r="D30" s="12">
        <v>40</v>
      </c>
      <c r="E30" s="17">
        <f ca="1">IFERROR(VLOOKUP(A30,[1]耗材三日配送率分值表!A$1:D$65536,4,0),0)</f>
        <v>30</v>
      </c>
      <c r="F30" s="17">
        <v>15</v>
      </c>
      <c r="G30" s="17">
        <v>15</v>
      </c>
      <c r="H30" s="17">
        <v>0</v>
      </c>
      <c r="I30" s="17">
        <f ca="1">IFERROR(VLOOKUP(A30,[1]耗材基层配送机构数量分值!A$1:D$65536,4,0),0)</f>
        <v>0</v>
      </c>
      <c r="J30" s="17">
        <v>0</v>
      </c>
      <c r="K30" s="17">
        <f ca="1" t="shared" si="0"/>
        <v>100</v>
      </c>
      <c r="L30" s="9" t="s">
        <v>21</v>
      </c>
    </row>
    <row r="31" s="3" customFormat="true" spans="1:12">
      <c r="A31" s="9" t="s">
        <v>92</v>
      </c>
      <c r="B31" s="9">
        <v>222697</v>
      </c>
      <c r="C31" s="9">
        <v>222697</v>
      </c>
      <c r="D31" s="12">
        <v>40</v>
      </c>
      <c r="E31" s="17">
        <f ca="1">IFERROR(VLOOKUP(A31,[1]耗材三日配送率分值表!A$1:D$65536,4,0),0)</f>
        <v>30</v>
      </c>
      <c r="F31" s="17">
        <v>15</v>
      </c>
      <c r="G31" s="17">
        <v>14</v>
      </c>
      <c r="H31" s="17">
        <v>0</v>
      </c>
      <c r="I31" s="17">
        <f ca="1">IFERROR(VLOOKUP(A31,[1]耗材基层配送机构数量分值!A$1:D$65536,4,0),0)</f>
        <v>0</v>
      </c>
      <c r="J31" s="17">
        <v>0</v>
      </c>
      <c r="K31" s="17">
        <f ca="1" t="shared" si="0"/>
        <v>99</v>
      </c>
      <c r="L31" s="9" t="s">
        <v>21</v>
      </c>
    </row>
    <row r="32" s="3" customFormat="true" spans="1:12">
      <c r="A32" s="9" t="s">
        <v>93</v>
      </c>
      <c r="B32" s="9">
        <v>367146.96</v>
      </c>
      <c r="C32" s="9">
        <v>387327.96</v>
      </c>
      <c r="D32" s="12">
        <v>37.9158747021516</v>
      </c>
      <c r="E32" s="17">
        <f ca="1">IFERROR(VLOOKUP(A32,[1]耗材三日配送率分值表!A$1:D$65536,4,0),0)</f>
        <v>30</v>
      </c>
      <c r="F32" s="17">
        <v>15</v>
      </c>
      <c r="G32" s="17">
        <v>10</v>
      </c>
      <c r="H32" s="17">
        <v>0</v>
      </c>
      <c r="I32" s="17">
        <f ca="1">IFERROR(VLOOKUP(A32,[1]耗材基层配送机构数量分值!A$1:D$65536,4,0),0)</f>
        <v>0</v>
      </c>
      <c r="J32" s="17">
        <v>0</v>
      </c>
      <c r="K32" s="17">
        <f ca="1" t="shared" si="0"/>
        <v>92.9158747021516</v>
      </c>
      <c r="L32" s="9" t="s">
        <v>21</v>
      </c>
    </row>
    <row r="33" s="3" customFormat="true" spans="1:12">
      <c r="A33" s="9" t="s">
        <v>94</v>
      </c>
      <c r="B33" s="9">
        <v>107590.77</v>
      </c>
      <c r="C33" s="9">
        <v>107639.77</v>
      </c>
      <c r="D33" s="12">
        <v>39.9817911167963</v>
      </c>
      <c r="E33" s="17">
        <f ca="1">IFERROR(VLOOKUP(A33,[1]耗材三日配送率分值表!A$1:D$65536,4,0),0)</f>
        <v>30</v>
      </c>
      <c r="F33" s="17">
        <v>15</v>
      </c>
      <c r="G33" s="17">
        <v>13</v>
      </c>
      <c r="H33" s="17">
        <v>0</v>
      </c>
      <c r="I33" s="17">
        <f ca="1">IFERROR(VLOOKUP(A33,[1]耗材基层配送机构数量分值!A$1:D$65536,4,0),0)</f>
        <v>0</v>
      </c>
      <c r="J33" s="17">
        <v>0</v>
      </c>
      <c r="K33" s="17">
        <f ca="1" t="shared" si="0"/>
        <v>97.9817911167963</v>
      </c>
      <c r="L33" s="9" t="s">
        <v>21</v>
      </c>
    </row>
    <row r="34" s="3" customFormat="true" spans="1:12">
      <c r="A34" s="9" t="s">
        <v>95</v>
      </c>
      <c r="B34" s="9">
        <v>122640</v>
      </c>
      <c r="C34" s="9">
        <v>122640</v>
      </c>
      <c r="D34" s="12">
        <v>40</v>
      </c>
      <c r="E34" s="17">
        <f ca="1">IFERROR(VLOOKUP(A34,[1]耗材三日配送率分值表!A$1:D$65536,4,0),0)</f>
        <v>30</v>
      </c>
      <c r="F34" s="17">
        <v>15</v>
      </c>
      <c r="G34" s="17">
        <v>12.5</v>
      </c>
      <c r="H34" s="17">
        <v>0</v>
      </c>
      <c r="I34" s="17">
        <f ca="1">IFERROR(VLOOKUP(A34,[1]耗材基层配送机构数量分值!A$1:D$65536,4,0),0)</f>
        <v>0</v>
      </c>
      <c r="J34" s="17">
        <v>0</v>
      </c>
      <c r="K34" s="17">
        <f ca="1" t="shared" si="0"/>
        <v>97.5</v>
      </c>
      <c r="L34" s="9" t="s">
        <v>21</v>
      </c>
    </row>
    <row r="35" s="3" customFormat="true" spans="1:12">
      <c r="A35" s="9" t="s">
        <v>96</v>
      </c>
      <c r="B35" s="9">
        <v>0</v>
      </c>
      <c r="C35" s="9">
        <v>1898.8</v>
      </c>
      <c r="D35" s="12">
        <v>0</v>
      </c>
      <c r="E35" s="17">
        <f ca="1">IFERROR(VLOOKUP(A35,[1]耗材三日配送率分值表!A$1:D$65536,4,0),0)</f>
        <v>0</v>
      </c>
      <c r="F35" s="17">
        <v>15</v>
      </c>
      <c r="G35" s="17">
        <v>0</v>
      </c>
      <c r="H35" s="17">
        <v>0</v>
      </c>
      <c r="I35" s="17">
        <f ca="1">IFERROR(VLOOKUP(A35,[1]耗材基层配送机构数量分值!A$1:D$65536,4,0),0)</f>
        <v>0</v>
      </c>
      <c r="J35" s="17">
        <v>0</v>
      </c>
      <c r="K35" s="17">
        <f ca="1" t="shared" si="0"/>
        <v>15</v>
      </c>
      <c r="L35" s="9" t="s">
        <v>18</v>
      </c>
    </row>
    <row r="36" s="3" customFormat="true" spans="1:12">
      <c r="A36" s="9" t="s">
        <v>97</v>
      </c>
      <c r="B36" s="9">
        <v>305384.88</v>
      </c>
      <c r="C36" s="9">
        <v>310884.88</v>
      </c>
      <c r="D36" s="12">
        <v>39.2923425545816</v>
      </c>
      <c r="E36" s="17">
        <f ca="1">IFERROR(VLOOKUP(A36,[1]耗材三日配送率分值表!A$1:D$65536,4,0),0)</f>
        <v>30</v>
      </c>
      <c r="F36" s="17">
        <v>15</v>
      </c>
      <c r="G36" s="17">
        <v>15</v>
      </c>
      <c r="H36" s="17">
        <v>0.0345111669631537</v>
      </c>
      <c r="I36" s="17">
        <f ca="1">IFERROR(VLOOKUP(A36,[1]耗材基层配送机构数量分值!A$1:D$65536,4,0),0)</f>
        <v>0</v>
      </c>
      <c r="J36" s="17">
        <v>0</v>
      </c>
      <c r="K36" s="17">
        <f ca="1" t="shared" si="0"/>
        <v>99.3268537215448</v>
      </c>
      <c r="L36" s="9" t="s">
        <v>21</v>
      </c>
    </row>
    <row r="37" s="3" customFormat="true" spans="1:12">
      <c r="A37" s="9" t="s">
        <v>98</v>
      </c>
      <c r="B37" s="9">
        <v>19900</v>
      </c>
      <c r="C37" s="9">
        <v>19900</v>
      </c>
      <c r="D37" s="12">
        <v>40</v>
      </c>
      <c r="E37" s="17">
        <f ca="1">IFERROR(VLOOKUP(A37,[1]耗材三日配送率分值表!A$1:D$65536,4,0),0)</f>
        <v>30</v>
      </c>
      <c r="F37" s="17">
        <v>15</v>
      </c>
      <c r="G37" s="17">
        <v>11</v>
      </c>
      <c r="H37" s="17">
        <v>0</v>
      </c>
      <c r="I37" s="17">
        <f ca="1">IFERROR(VLOOKUP(A37,[1]耗材基层配送机构数量分值!A$1:D$65536,4,0),0)</f>
        <v>0</v>
      </c>
      <c r="J37" s="17">
        <v>0</v>
      </c>
      <c r="K37" s="17">
        <f ca="1" t="shared" si="0"/>
        <v>96</v>
      </c>
      <c r="L37" s="9" t="s">
        <v>21</v>
      </c>
    </row>
    <row r="38" s="3" customFormat="true" spans="1:12">
      <c r="A38" s="9" t="s">
        <v>99</v>
      </c>
      <c r="B38" s="9">
        <v>34480</v>
      </c>
      <c r="C38" s="9">
        <v>34480</v>
      </c>
      <c r="D38" s="12">
        <v>40</v>
      </c>
      <c r="E38" s="17">
        <f ca="1">IFERROR(VLOOKUP(A38,[1]耗材三日配送率分值表!A$1:D$65536,4,0),0)</f>
        <v>30</v>
      </c>
      <c r="F38" s="17">
        <v>15</v>
      </c>
      <c r="G38" s="17">
        <v>15</v>
      </c>
      <c r="H38" s="17">
        <v>0</v>
      </c>
      <c r="I38" s="17">
        <f ca="1">IFERROR(VLOOKUP(A38,[1]耗材基层配送机构数量分值!A$1:D$65536,4,0),0)</f>
        <v>0</v>
      </c>
      <c r="J38" s="17">
        <v>0</v>
      </c>
      <c r="K38" s="17">
        <f ca="1" t="shared" si="0"/>
        <v>100</v>
      </c>
      <c r="L38" s="9" t="s">
        <v>21</v>
      </c>
    </row>
    <row r="39" s="3" customFormat="true" spans="1:12">
      <c r="A39" s="9" t="s">
        <v>100</v>
      </c>
      <c r="B39" s="9">
        <v>3000</v>
      </c>
      <c r="C39" s="9">
        <v>3000</v>
      </c>
      <c r="D39" s="12">
        <v>40</v>
      </c>
      <c r="E39" s="17">
        <f ca="1">IFERROR(VLOOKUP(A39,[1]耗材三日配送率分值表!A$1:D$65536,4,0),0)</f>
        <v>30</v>
      </c>
      <c r="F39" s="17">
        <v>15</v>
      </c>
      <c r="G39" s="17">
        <v>0</v>
      </c>
      <c r="H39" s="17">
        <v>0</v>
      </c>
      <c r="I39" s="17">
        <f ca="1">IFERROR(VLOOKUP(A39,[1]耗材基层配送机构数量分值!A$1:D$65536,4,0),0)</f>
        <v>0</v>
      </c>
      <c r="J39" s="17">
        <v>0</v>
      </c>
      <c r="K39" s="17">
        <f ca="1" t="shared" si="0"/>
        <v>85</v>
      </c>
      <c r="L39" s="9" t="s">
        <v>21</v>
      </c>
    </row>
    <row r="40" s="3" customFormat="true" spans="1:12">
      <c r="A40" s="9" t="s">
        <v>101</v>
      </c>
      <c r="B40" s="9">
        <v>6900</v>
      </c>
      <c r="C40" s="9">
        <v>6900</v>
      </c>
      <c r="D40" s="12">
        <v>40</v>
      </c>
      <c r="E40" s="17">
        <f ca="1">IFERROR(VLOOKUP(A40,[1]耗材三日配送率分值表!A$1:D$65536,4,0),0)</f>
        <v>30</v>
      </c>
      <c r="F40" s="17">
        <v>15</v>
      </c>
      <c r="G40" s="17">
        <v>12</v>
      </c>
      <c r="H40" s="17">
        <v>0</v>
      </c>
      <c r="I40" s="17">
        <f ca="1">IFERROR(VLOOKUP(A40,[1]耗材基层配送机构数量分值!A$1:D$65536,4,0),0)</f>
        <v>0</v>
      </c>
      <c r="J40" s="17">
        <v>0</v>
      </c>
      <c r="K40" s="17">
        <f ca="1" t="shared" si="0"/>
        <v>97</v>
      </c>
      <c r="L40" s="9" t="s">
        <v>21</v>
      </c>
    </row>
    <row r="41" s="3" customFormat="true" spans="1:12">
      <c r="A41" s="9" t="s">
        <v>102</v>
      </c>
      <c r="B41" s="9">
        <v>63157.8</v>
      </c>
      <c r="C41" s="9">
        <v>64549.8</v>
      </c>
      <c r="D41" s="12">
        <v>39.1374101856241</v>
      </c>
      <c r="E41" s="17">
        <f ca="1">IFERROR(VLOOKUP(A41,[1]耗材三日配送率分值表!A$1:D$65536,4,0),0)</f>
        <v>30</v>
      </c>
      <c r="F41" s="17">
        <v>15</v>
      </c>
      <c r="G41" s="17">
        <v>10.4</v>
      </c>
      <c r="H41" s="17">
        <v>0.290272007039526</v>
      </c>
      <c r="I41" s="17">
        <f ca="1">IFERROR(VLOOKUP(A41,[1]耗材基层配送机构数量分值!A$1:D$65536,4,0),0)</f>
        <v>1.66666666666667</v>
      </c>
      <c r="J41" s="17">
        <v>0</v>
      </c>
      <c r="K41" s="17">
        <f ca="1" t="shared" si="0"/>
        <v>96.4943488593303</v>
      </c>
      <c r="L41" s="9" t="s">
        <v>21</v>
      </c>
    </row>
    <row r="42" s="3" customFormat="true" spans="1:12">
      <c r="A42" s="9" t="s">
        <v>33</v>
      </c>
      <c r="B42" s="9">
        <v>31208</v>
      </c>
      <c r="C42" s="9">
        <v>31208</v>
      </c>
      <c r="D42" s="12">
        <v>40</v>
      </c>
      <c r="E42" s="17">
        <f ca="1">IFERROR(VLOOKUP(A42,[1]耗材三日配送率分值表!A$1:D$65536,4,0),0)</f>
        <v>30</v>
      </c>
      <c r="F42" s="17">
        <v>15</v>
      </c>
      <c r="G42" s="17">
        <v>13.8</v>
      </c>
      <c r="H42" s="17">
        <v>0</v>
      </c>
      <c r="I42" s="17">
        <f ca="1">IFERROR(VLOOKUP(A42,[1]耗材基层配送机构数量分值!A$1:D$65536,4,0),0)</f>
        <v>0</v>
      </c>
      <c r="J42" s="17">
        <v>0</v>
      </c>
      <c r="K42" s="17">
        <f ca="1" t="shared" si="0"/>
        <v>98.8</v>
      </c>
      <c r="L42" s="9" t="s">
        <v>21</v>
      </c>
    </row>
    <row r="43" s="3" customFormat="true" spans="1:12">
      <c r="A43" s="9" t="s">
        <v>103</v>
      </c>
      <c r="B43" s="13">
        <v>924067</v>
      </c>
      <c r="C43" s="9">
        <v>949229</v>
      </c>
      <c r="D43" s="12">
        <v>38.9396868405832</v>
      </c>
      <c r="E43" s="17">
        <f ca="1">IFERROR(VLOOKUP(A43,[1]耗材三日配送率分值表!A$1:D$65536,4,0),0)</f>
        <v>30</v>
      </c>
      <c r="F43" s="17">
        <v>15</v>
      </c>
      <c r="G43" s="17">
        <v>15</v>
      </c>
      <c r="H43" s="17">
        <v>0</v>
      </c>
      <c r="I43" s="17">
        <f ca="1">IFERROR(VLOOKUP(A43,[1]耗材基层配送机构数量分值!A$1:D$65536,4,0),0)</f>
        <v>0</v>
      </c>
      <c r="J43" s="17">
        <v>0</v>
      </c>
      <c r="K43" s="17">
        <f ca="1" t="shared" si="0"/>
        <v>98.9396868405832</v>
      </c>
      <c r="L43" s="9" t="s">
        <v>21</v>
      </c>
    </row>
    <row r="44" s="3" customFormat="true" spans="1:12">
      <c r="A44" s="9" t="s">
        <v>104</v>
      </c>
      <c r="B44" s="9">
        <v>0</v>
      </c>
      <c r="C44" s="9">
        <v>7470</v>
      </c>
      <c r="D44" s="12">
        <v>0</v>
      </c>
      <c r="E44" s="17">
        <f ca="1">IFERROR(VLOOKUP(A44,[1]耗材三日配送率分值表!A$1:D$65536,4,0),0)</f>
        <v>0</v>
      </c>
      <c r="F44" s="17">
        <v>15</v>
      </c>
      <c r="G44" s="17">
        <v>0</v>
      </c>
      <c r="H44" s="17">
        <v>0</v>
      </c>
      <c r="I44" s="17">
        <f ca="1">IFERROR(VLOOKUP(A44,[1]耗材基层配送机构数量分值!A$1:D$65536,4,0),0)</f>
        <v>0</v>
      </c>
      <c r="J44" s="17">
        <v>0</v>
      </c>
      <c r="K44" s="17">
        <f ca="1" t="shared" si="0"/>
        <v>15</v>
      </c>
      <c r="L44" s="9" t="s">
        <v>18</v>
      </c>
    </row>
    <row r="45" s="3" customFormat="true" spans="1:12">
      <c r="A45" s="9" t="s">
        <v>105</v>
      </c>
      <c r="B45" s="9">
        <v>53712.6</v>
      </c>
      <c r="C45" s="9">
        <v>53712.6</v>
      </c>
      <c r="D45" s="12">
        <v>40</v>
      </c>
      <c r="E45" s="17">
        <f ca="1">IFERROR(VLOOKUP(A45,[1]耗材三日配送率分值表!A$1:D$65536,4,0),0)</f>
        <v>30</v>
      </c>
      <c r="F45" s="17">
        <v>15</v>
      </c>
      <c r="G45" s="17">
        <v>15</v>
      </c>
      <c r="H45" s="17">
        <v>0</v>
      </c>
      <c r="I45" s="17">
        <f ca="1">IFERROR(VLOOKUP(A45,[1]耗材基层配送机构数量分值!A$1:D$65536,4,0),0)</f>
        <v>0</v>
      </c>
      <c r="J45" s="17">
        <v>0</v>
      </c>
      <c r="K45" s="17">
        <f ca="1" t="shared" si="0"/>
        <v>100</v>
      </c>
      <c r="L45" s="9" t="s">
        <v>21</v>
      </c>
    </row>
    <row r="46" s="3" customFormat="true" spans="1:12">
      <c r="A46" s="9" t="s">
        <v>106</v>
      </c>
      <c r="B46" s="9">
        <v>3113780.53</v>
      </c>
      <c r="C46" s="9">
        <v>3220730.53</v>
      </c>
      <c r="D46" s="12">
        <v>38.6717299196093</v>
      </c>
      <c r="E46" s="17">
        <f ca="1">IFERROR(VLOOKUP(A46,[1]耗材三日配送率分值表!A$1:D$65536,4,0),0)</f>
        <v>30</v>
      </c>
      <c r="F46" s="17">
        <v>15</v>
      </c>
      <c r="G46" s="17">
        <v>13.6666666666667</v>
      </c>
      <c r="H46" s="17">
        <v>0</v>
      </c>
      <c r="I46" s="17">
        <f ca="1">IFERROR(VLOOKUP(A46,[1]耗材基层配送机构数量分值!A$1:D$65536,4,0),0)</f>
        <v>0</v>
      </c>
      <c r="J46" s="17">
        <v>0</v>
      </c>
      <c r="K46" s="17">
        <f ca="1" t="shared" si="0"/>
        <v>97.338396586276</v>
      </c>
      <c r="L46" s="9" t="s">
        <v>21</v>
      </c>
    </row>
    <row r="47" s="3" customFormat="true" spans="1:12">
      <c r="A47" s="9" t="s">
        <v>107</v>
      </c>
      <c r="B47" s="9">
        <v>61904.04</v>
      </c>
      <c r="C47" s="9">
        <v>61904.04</v>
      </c>
      <c r="D47" s="12">
        <v>40</v>
      </c>
      <c r="E47" s="17">
        <f ca="1">IFERROR(VLOOKUP(A47,[1]耗材三日配送率分值表!A$1:D$65536,4,0),0)</f>
        <v>30</v>
      </c>
      <c r="F47" s="17">
        <v>15</v>
      </c>
      <c r="G47" s="17">
        <v>15</v>
      </c>
      <c r="H47" s="17">
        <v>0</v>
      </c>
      <c r="I47" s="17">
        <f ca="1">IFERROR(VLOOKUP(A47,[1]耗材基层配送机构数量分值!A$1:D$65536,4,0),0)</f>
        <v>0</v>
      </c>
      <c r="J47" s="17">
        <v>0</v>
      </c>
      <c r="K47" s="17">
        <f ca="1" t="shared" si="0"/>
        <v>100</v>
      </c>
      <c r="L47" s="9" t="s">
        <v>21</v>
      </c>
    </row>
    <row r="48" s="3" customFormat="true" spans="1:12">
      <c r="A48" s="9" t="s">
        <v>108</v>
      </c>
      <c r="B48" s="9">
        <v>14400</v>
      </c>
      <c r="C48" s="9">
        <v>14400</v>
      </c>
      <c r="D48" s="12">
        <v>40</v>
      </c>
      <c r="E48" s="17">
        <f ca="1">IFERROR(VLOOKUP(A48,[1]耗材三日配送率分值表!A$1:D$65536,4,0),0)</f>
        <v>30</v>
      </c>
      <c r="F48" s="17">
        <v>15</v>
      </c>
      <c r="G48" s="17">
        <v>12</v>
      </c>
      <c r="H48" s="17">
        <v>0</v>
      </c>
      <c r="I48" s="17">
        <f ca="1">IFERROR(VLOOKUP(A48,[1]耗材基层配送机构数量分值!A$1:D$65536,4,0),0)</f>
        <v>0</v>
      </c>
      <c r="J48" s="17">
        <v>0</v>
      </c>
      <c r="K48" s="17">
        <f ca="1" t="shared" si="0"/>
        <v>97</v>
      </c>
      <c r="L48" s="9" t="s">
        <v>21</v>
      </c>
    </row>
    <row r="49" s="3" customFormat="true" spans="1:12">
      <c r="A49" s="9" t="s">
        <v>109</v>
      </c>
      <c r="B49" s="9">
        <v>105522.4</v>
      </c>
      <c r="C49" s="9">
        <v>105522.4</v>
      </c>
      <c r="D49" s="12">
        <v>40</v>
      </c>
      <c r="E49" s="17">
        <f ca="1">IFERROR(VLOOKUP(A49,[1]耗材三日配送率分值表!A$1:D$65536,4,0),0)</f>
        <v>30</v>
      </c>
      <c r="F49" s="17">
        <v>15</v>
      </c>
      <c r="G49" s="17">
        <v>11.25</v>
      </c>
      <c r="H49" s="17">
        <v>0</v>
      </c>
      <c r="I49" s="17">
        <f ca="1">IFERROR(VLOOKUP(A49,[1]耗材基层配送机构数量分值!A$1:D$65536,4,0),0)</f>
        <v>0</v>
      </c>
      <c r="J49" s="17">
        <v>0</v>
      </c>
      <c r="K49" s="17">
        <f ca="1" t="shared" si="0"/>
        <v>96.25</v>
      </c>
      <c r="L49" s="9" t="s">
        <v>21</v>
      </c>
    </row>
    <row r="50" s="3" customFormat="true" spans="1:12">
      <c r="A50" s="9" t="s">
        <v>41</v>
      </c>
      <c r="B50" s="9">
        <v>1105048.97</v>
      </c>
      <c r="C50" s="9">
        <v>1314361.17</v>
      </c>
      <c r="D50" s="12">
        <v>33.6299944101362</v>
      </c>
      <c r="E50" s="17">
        <f ca="1">IFERROR(VLOOKUP(A50,[1]耗材三日配送率分值表!A$1:D$65536,4,0),0)</f>
        <v>30</v>
      </c>
      <c r="F50" s="17">
        <v>15</v>
      </c>
      <c r="G50" s="17">
        <v>14.375</v>
      </c>
      <c r="H50" s="17">
        <v>0.0054931628876407</v>
      </c>
      <c r="I50" s="17">
        <f ca="1">IFERROR(VLOOKUP(A50,[1]耗材基层配送机构数量分值!A$1:D$65536,4,0),0)</f>
        <v>1.25</v>
      </c>
      <c r="J50" s="17">
        <v>0</v>
      </c>
      <c r="K50" s="17">
        <f ca="1" t="shared" si="0"/>
        <v>94.2604875730238</v>
      </c>
      <c r="L50" s="9" t="s">
        <v>21</v>
      </c>
    </row>
    <row r="51" s="3" customFormat="true" spans="1:12">
      <c r="A51" s="9" t="s">
        <v>110</v>
      </c>
      <c r="B51" s="9">
        <v>290197.9</v>
      </c>
      <c r="C51" s="9">
        <v>291597.9</v>
      </c>
      <c r="D51" s="12">
        <v>39.8079547212103</v>
      </c>
      <c r="E51" s="17">
        <f ca="1">IFERROR(VLOOKUP(A51,[1]耗材三日配送率分值表!A$1:D$65536,4,0),0)</f>
        <v>30</v>
      </c>
      <c r="F51" s="17">
        <v>15</v>
      </c>
      <c r="G51" s="17">
        <v>15</v>
      </c>
      <c r="H51" s="17">
        <v>0</v>
      </c>
      <c r="I51" s="17">
        <f ca="1">IFERROR(VLOOKUP(A51,[1]耗材基层配送机构数量分值!A$1:D$65536,4,0),0)</f>
        <v>0</v>
      </c>
      <c r="J51" s="17">
        <v>0</v>
      </c>
      <c r="K51" s="17">
        <f ca="1" t="shared" si="0"/>
        <v>99.8079547212103</v>
      </c>
      <c r="L51" s="9" t="s">
        <v>21</v>
      </c>
    </row>
    <row r="52" s="3" customFormat="true" spans="1:12">
      <c r="A52" s="9" t="s">
        <v>111</v>
      </c>
      <c r="B52" s="9">
        <v>66434.6</v>
      </c>
      <c r="C52" s="9">
        <v>91904.84</v>
      </c>
      <c r="D52" s="12">
        <v>28.9145163627944</v>
      </c>
      <c r="E52" s="17">
        <f ca="1">IFERROR(VLOOKUP(A52,[1]耗材三日配送率分值表!A$1:D$65536,4,0),0)</f>
        <v>30</v>
      </c>
      <c r="F52" s="17">
        <v>15</v>
      </c>
      <c r="G52" s="17">
        <v>15</v>
      </c>
      <c r="H52" s="17">
        <v>0</v>
      </c>
      <c r="I52" s="17">
        <f ca="1">IFERROR(VLOOKUP(A52,[1]耗材基层配送机构数量分值!A$1:D$65536,4,0),0)</f>
        <v>0</v>
      </c>
      <c r="J52" s="17">
        <v>0</v>
      </c>
      <c r="K52" s="17">
        <f ca="1" t="shared" si="0"/>
        <v>88.9145163627944</v>
      </c>
      <c r="L52" s="9" t="s">
        <v>21</v>
      </c>
    </row>
    <row r="53" s="3" customFormat="true" spans="1:12">
      <c r="A53" s="9" t="s">
        <v>112</v>
      </c>
      <c r="B53" s="9">
        <v>464902.54</v>
      </c>
      <c r="C53" s="9">
        <v>480773.62</v>
      </c>
      <c r="D53" s="12">
        <v>38.6795381992881</v>
      </c>
      <c r="E53" s="17">
        <f ca="1">IFERROR(VLOOKUP(A53,[1]耗材三日配送率分值表!A$1:D$65536,4,0),0)</f>
        <v>30</v>
      </c>
      <c r="F53" s="17">
        <v>15</v>
      </c>
      <c r="G53" s="17">
        <v>15</v>
      </c>
      <c r="H53" s="17">
        <v>0</v>
      </c>
      <c r="I53" s="17">
        <f ca="1">IFERROR(VLOOKUP(A53,[1]耗材基层配送机构数量分值!A$1:D$65536,4,0),0)</f>
        <v>0</v>
      </c>
      <c r="J53" s="17">
        <v>0</v>
      </c>
      <c r="K53" s="17">
        <f ca="1" t="shared" si="0"/>
        <v>98.6795381992881</v>
      </c>
      <c r="L53" s="9" t="s">
        <v>21</v>
      </c>
    </row>
    <row r="54" s="3" customFormat="true" spans="1:12">
      <c r="A54" s="9" t="s">
        <v>113</v>
      </c>
      <c r="B54" s="9">
        <v>8800</v>
      </c>
      <c r="C54" s="9">
        <v>8800</v>
      </c>
      <c r="D54" s="12">
        <v>40</v>
      </c>
      <c r="E54" s="17">
        <f ca="1">IFERROR(VLOOKUP(A54,[1]耗材三日配送率分值表!A$1:D$65536,4,0),0)</f>
        <v>30</v>
      </c>
      <c r="F54" s="17">
        <v>15</v>
      </c>
      <c r="G54" s="17">
        <v>10</v>
      </c>
      <c r="H54" s="17">
        <v>0</v>
      </c>
      <c r="I54" s="17">
        <f ca="1">IFERROR(VLOOKUP(A54,[1]耗材基层配送机构数量分值!A$1:D$65536,4,0),0)</f>
        <v>0</v>
      </c>
      <c r="J54" s="17">
        <v>0</v>
      </c>
      <c r="K54" s="17">
        <f ca="1" t="shared" si="0"/>
        <v>95</v>
      </c>
      <c r="L54" s="9" t="s">
        <v>21</v>
      </c>
    </row>
    <row r="55" s="3" customFormat="true" spans="1:12">
      <c r="A55" s="9" t="s">
        <v>114</v>
      </c>
      <c r="B55" s="9">
        <v>88788.48</v>
      </c>
      <c r="C55" s="9">
        <v>88788.48</v>
      </c>
      <c r="D55" s="12">
        <v>40</v>
      </c>
      <c r="E55" s="17">
        <f ca="1">IFERROR(VLOOKUP(A55,[1]耗材三日配送率分值表!A$1:D$65536,4,0),0)</f>
        <v>30</v>
      </c>
      <c r="F55" s="17">
        <v>15</v>
      </c>
      <c r="G55" s="17">
        <v>10</v>
      </c>
      <c r="H55" s="17">
        <v>0</v>
      </c>
      <c r="I55" s="17">
        <f ca="1">IFERROR(VLOOKUP(A55,[1]耗材基层配送机构数量分值!A$1:D$65536,4,0),0)</f>
        <v>0</v>
      </c>
      <c r="J55" s="17">
        <v>0</v>
      </c>
      <c r="K55" s="17">
        <f ca="1" t="shared" si="0"/>
        <v>95</v>
      </c>
      <c r="L55" s="9" t="s">
        <v>21</v>
      </c>
    </row>
    <row r="56" s="3" customFormat="true" spans="1:12">
      <c r="A56" s="9" t="s">
        <v>115</v>
      </c>
      <c r="B56" s="9">
        <v>53750</v>
      </c>
      <c r="C56" s="9">
        <v>53750</v>
      </c>
      <c r="D56" s="12">
        <v>40</v>
      </c>
      <c r="E56" s="17">
        <f ca="1">IFERROR(VLOOKUP(A56,[1]耗材三日配送率分值表!A$1:D$65536,4,0),0)</f>
        <v>30</v>
      </c>
      <c r="F56" s="17">
        <v>15</v>
      </c>
      <c r="G56" s="17">
        <v>11.5</v>
      </c>
      <c r="H56" s="17">
        <v>0</v>
      </c>
      <c r="I56" s="17">
        <f ca="1">IFERROR(VLOOKUP(A56,[1]耗材基层配送机构数量分值!A$1:D$65536,4,0),0)</f>
        <v>0</v>
      </c>
      <c r="J56" s="17">
        <v>0</v>
      </c>
      <c r="K56" s="17">
        <f ca="1" t="shared" si="0"/>
        <v>96.5</v>
      </c>
      <c r="L56" s="9" t="s">
        <v>21</v>
      </c>
    </row>
    <row r="57" s="3" customFormat="true" spans="1:12">
      <c r="A57" s="9" t="s">
        <v>116</v>
      </c>
      <c r="B57" s="9">
        <v>156800</v>
      </c>
      <c r="C57" s="9">
        <v>156800</v>
      </c>
      <c r="D57" s="12">
        <v>40</v>
      </c>
      <c r="E57" s="17">
        <f ca="1">IFERROR(VLOOKUP(A57,[1]耗材三日配送率分值表!A$1:D$65536,4,0),0)</f>
        <v>30</v>
      </c>
      <c r="F57" s="17">
        <v>15</v>
      </c>
      <c r="G57" s="17">
        <v>10</v>
      </c>
      <c r="H57" s="17">
        <v>0.102040816326531</v>
      </c>
      <c r="I57" s="17">
        <f ca="1">IFERROR(VLOOKUP(A57,[1]耗材基层配送机构数量分值!A$1:D$65536,4,0),0)</f>
        <v>2.5</v>
      </c>
      <c r="J57" s="17">
        <v>0</v>
      </c>
      <c r="K57" s="17">
        <f ca="1" t="shared" si="0"/>
        <v>97.6020408163265</v>
      </c>
      <c r="L57" s="9" t="s">
        <v>21</v>
      </c>
    </row>
    <row r="58" s="3" customFormat="true" spans="1:12">
      <c r="A58" s="9" t="s">
        <v>117</v>
      </c>
      <c r="B58" s="9">
        <v>8000</v>
      </c>
      <c r="C58" s="9">
        <v>8000</v>
      </c>
      <c r="D58" s="12">
        <v>40</v>
      </c>
      <c r="E58" s="17">
        <f ca="1">IFERROR(VLOOKUP(A58,[1]耗材三日配送率分值表!A$1:D$65536,4,0),0)</f>
        <v>30</v>
      </c>
      <c r="F58" s="17">
        <v>15</v>
      </c>
      <c r="G58" s="17">
        <v>15</v>
      </c>
      <c r="H58" s="17">
        <v>0</v>
      </c>
      <c r="I58" s="17">
        <f ca="1">IFERROR(VLOOKUP(A58,[1]耗材基层配送机构数量分值!A$1:D$65536,4,0),0)</f>
        <v>0</v>
      </c>
      <c r="J58" s="17">
        <v>0</v>
      </c>
      <c r="K58" s="17">
        <f ca="1" t="shared" si="0"/>
        <v>100</v>
      </c>
      <c r="L58" s="9" t="s">
        <v>21</v>
      </c>
    </row>
    <row r="59" s="3" customFormat="true" spans="1:12">
      <c r="A59" s="9" t="s">
        <v>118</v>
      </c>
      <c r="B59" s="9">
        <v>0</v>
      </c>
      <c r="C59" s="9">
        <v>18592.32</v>
      </c>
      <c r="D59" s="12">
        <v>0</v>
      </c>
      <c r="E59" s="17">
        <f ca="1">IFERROR(VLOOKUP(A59,[1]耗材三日配送率分值表!A$1:D$65536,4,0),0)</f>
        <v>0</v>
      </c>
      <c r="F59" s="17">
        <v>15</v>
      </c>
      <c r="G59" s="17">
        <v>0</v>
      </c>
      <c r="H59" s="17">
        <v>0</v>
      </c>
      <c r="I59" s="17">
        <f ca="1">IFERROR(VLOOKUP(A59,[1]耗材基层配送机构数量分值!A$1:D$65536,4,0),0)</f>
        <v>0</v>
      </c>
      <c r="J59" s="17">
        <v>0</v>
      </c>
      <c r="K59" s="17">
        <f ca="1" t="shared" si="0"/>
        <v>15</v>
      </c>
      <c r="L59" s="9" t="s">
        <v>18</v>
      </c>
    </row>
    <row r="60" s="3" customFormat="true" spans="1:12">
      <c r="A60" s="9" t="s">
        <v>119</v>
      </c>
      <c r="B60" s="9">
        <v>84600</v>
      </c>
      <c r="C60" s="9">
        <v>84600</v>
      </c>
      <c r="D60" s="12">
        <v>40</v>
      </c>
      <c r="E60" s="17">
        <f ca="1">IFERROR(VLOOKUP(A60,[1]耗材三日配送率分值表!A$1:D$65536,4,0),0)</f>
        <v>30</v>
      </c>
      <c r="F60" s="17">
        <v>15</v>
      </c>
      <c r="G60" s="17">
        <v>12</v>
      </c>
      <c r="H60" s="17">
        <v>0</v>
      </c>
      <c r="I60" s="17">
        <f ca="1">IFERROR(VLOOKUP(A60,[1]耗材基层配送机构数量分值!A$1:D$65536,4,0),0)</f>
        <v>0</v>
      </c>
      <c r="J60" s="17">
        <v>0</v>
      </c>
      <c r="K60" s="17">
        <f ca="1" t="shared" si="0"/>
        <v>97</v>
      </c>
      <c r="L60" s="9" t="s">
        <v>21</v>
      </c>
    </row>
    <row r="61" s="3" customFormat="true" spans="1:12">
      <c r="A61" s="9" t="s">
        <v>120</v>
      </c>
      <c r="B61" s="9">
        <v>4800</v>
      </c>
      <c r="C61" s="9">
        <v>23400</v>
      </c>
      <c r="D61" s="12">
        <v>8.2051282051282</v>
      </c>
      <c r="E61" s="17">
        <f ca="1">IFERROR(VLOOKUP(A61,[1]耗材三日配送率分值表!A$1:D$65536,4,0),0)</f>
        <v>0</v>
      </c>
      <c r="F61" s="17">
        <v>15</v>
      </c>
      <c r="G61" s="17">
        <v>15</v>
      </c>
      <c r="H61" s="17">
        <v>0</v>
      </c>
      <c r="I61" s="17">
        <f ca="1">IFERROR(VLOOKUP(A61,[1]耗材基层配送机构数量分值!A$1:D$65536,4,0),0)</f>
        <v>0</v>
      </c>
      <c r="J61" s="17">
        <v>0</v>
      </c>
      <c r="K61" s="17">
        <f ca="1" t="shared" si="0"/>
        <v>38.2051282051282</v>
      </c>
      <c r="L61" s="9" t="s">
        <v>18</v>
      </c>
    </row>
    <row r="62" s="3" customFormat="true" spans="1:12">
      <c r="A62" s="9" t="s">
        <v>121</v>
      </c>
      <c r="B62" s="9">
        <v>1126664.84</v>
      </c>
      <c r="C62" s="9">
        <v>1341630.84</v>
      </c>
      <c r="D62" s="12">
        <v>33.5909046336472</v>
      </c>
      <c r="E62" s="17">
        <f ca="1">IFERROR(VLOOKUP(A62,[1]耗材三日配送率分值表!A$1:D$65536,4,0),0)</f>
        <v>30</v>
      </c>
      <c r="F62" s="17">
        <v>15</v>
      </c>
      <c r="G62" s="17">
        <v>13.4</v>
      </c>
      <c r="H62" s="17">
        <v>0.103036912896248</v>
      </c>
      <c r="I62" s="17">
        <f ca="1">IFERROR(VLOOKUP(A62,[1]耗材基层配送机构数量分值!A$1:D$65536,4,0),0)</f>
        <v>2.5</v>
      </c>
      <c r="J62" s="17">
        <v>0</v>
      </c>
      <c r="K62" s="17">
        <f ca="1" t="shared" si="0"/>
        <v>94.5939415465434</v>
      </c>
      <c r="L62" s="9" t="s">
        <v>21</v>
      </c>
    </row>
    <row r="63" s="3" customFormat="true" spans="1:12">
      <c r="A63" s="9" t="s">
        <v>122</v>
      </c>
      <c r="B63" s="9">
        <v>1000385.14</v>
      </c>
      <c r="C63" s="9">
        <v>1000927.34</v>
      </c>
      <c r="D63" s="12">
        <v>39.9783320935164</v>
      </c>
      <c r="E63" s="17">
        <f ca="1">IFERROR(VLOOKUP(A63,[1]耗材三日配送率分值表!A$1:D$65536,4,0),0)</f>
        <v>30</v>
      </c>
      <c r="F63" s="17">
        <v>15</v>
      </c>
      <c r="G63" s="17">
        <v>11.2</v>
      </c>
      <c r="H63" s="17">
        <v>0</v>
      </c>
      <c r="I63" s="17">
        <f ca="1">IFERROR(VLOOKUP(A63,[1]耗材基层配送机构数量分值!A$1:D$65536,4,0),0)</f>
        <v>0</v>
      </c>
      <c r="J63" s="17">
        <v>0</v>
      </c>
      <c r="K63" s="17">
        <f ca="1" t="shared" si="0"/>
        <v>96.1783320935164</v>
      </c>
      <c r="L63" s="9" t="s">
        <v>21</v>
      </c>
    </row>
    <row r="64" s="3" customFormat="true" spans="1:12">
      <c r="A64" s="9" t="s">
        <v>123</v>
      </c>
      <c r="B64" s="9">
        <v>0</v>
      </c>
      <c r="C64" s="9">
        <v>31884</v>
      </c>
      <c r="D64" s="12">
        <v>0</v>
      </c>
      <c r="E64" s="17">
        <f ca="1">IFERROR(VLOOKUP(A64,[1]耗材三日配送率分值表!A$1:D$65536,4,0),0)</f>
        <v>0</v>
      </c>
      <c r="F64" s="17">
        <v>15</v>
      </c>
      <c r="G64" s="17">
        <v>0</v>
      </c>
      <c r="H64" s="17">
        <v>0</v>
      </c>
      <c r="I64" s="17">
        <f ca="1">IFERROR(VLOOKUP(A64,[1]耗材基层配送机构数量分值!A$1:D$65536,4,0),0)</f>
        <v>0</v>
      </c>
      <c r="J64" s="17">
        <v>0</v>
      </c>
      <c r="K64" s="17">
        <f ca="1" t="shared" si="0"/>
        <v>15</v>
      </c>
      <c r="L64" s="9" t="s">
        <v>18</v>
      </c>
    </row>
    <row r="65" s="3" customFormat="true" spans="1:12">
      <c r="A65" s="9" t="s">
        <v>124</v>
      </c>
      <c r="B65" s="9">
        <v>96925.21</v>
      </c>
      <c r="C65" s="9">
        <v>100925.21</v>
      </c>
      <c r="D65" s="12">
        <v>38.4146676534039</v>
      </c>
      <c r="E65" s="17">
        <f ca="1">IFERROR(VLOOKUP(A65,[1]耗材三日配送率分值表!A$1:D$65536,4,0),0)</f>
        <v>30</v>
      </c>
      <c r="F65" s="17">
        <v>15</v>
      </c>
      <c r="G65" s="17">
        <v>15</v>
      </c>
      <c r="H65" s="17">
        <v>0.919205914954252</v>
      </c>
      <c r="I65" s="17">
        <f ca="1">IFERROR(VLOOKUP(A65,[1]耗材基层配送机构数量分值!A$1:D$65536,4,0),0)</f>
        <v>1.66666666666667</v>
      </c>
      <c r="J65" s="17">
        <v>0</v>
      </c>
      <c r="K65" s="17">
        <f ca="1" t="shared" si="0"/>
        <v>101.000540235025</v>
      </c>
      <c r="L65" s="9" t="s">
        <v>21</v>
      </c>
    </row>
    <row r="66" s="3" customFormat="true" spans="1:12">
      <c r="A66" s="9" t="s">
        <v>125</v>
      </c>
      <c r="B66" s="9">
        <v>746096</v>
      </c>
      <c r="C66" s="9">
        <v>901842</v>
      </c>
      <c r="D66" s="12">
        <v>33.0920937370404</v>
      </c>
      <c r="E66" s="17">
        <f ca="1">IFERROR(VLOOKUP(A66,[1]耗材三日配送率分值表!A$1:D$65536,4,0),0)</f>
        <v>30</v>
      </c>
      <c r="F66" s="17">
        <v>15</v>
      </c>
      <c r="G66" s="17">
        <v>12.5</v>
      </c>
      <c r="H66" s="17">
        <v>0</v>
      </c>
      <c r="I66" s="17">
        <f ca="1">IFERROR(VLOOKUP(A66,[1]耗材基层配送机构数量分值!A$1:D$65536,4,0),0)</f>
        <v>0</v>
      </c>
      <c r="J66" s="17">
        <v>0</v>
      </c>
      <c r="K66" s="17">
        <f ca="1" t="shared" si="0"/>
        <v>90.5920937370404</v>
      </c>
      <c r="L66" s="9" t="s">
        <v>21</v>
      </c>
    </row>
    <row r="67" s="3" customFormat="true" spans="1:12">
      <c r="A67" s="9" t="s">
        <v>126</v>
      </c>
      <c r="B67" s="9">
        <v>0</v>
      </c>
      <c r="C67" s="9">
        <v>1500</v>
      </c>
      <c r="D67" s="12">
        <v>0</v>
      </c>
      <c r="E67" s="17">
        <f ca="1">IFERROR(VLOOKUP(A67,[1]耗材三日配送率分值表!A$1:D$65536,4,0),0)</f>
        <v>0</v>
      </c>
      <c r="F67" s="17">
        <v>15</v>
      </c>
      <c r="G67" s="17">
        <v>10</v>
      </c>
      <c r="H67" s="17">
        <v>0</v>
      </c>
      <c r="I67" s="17">
        <f ca="1">IFERROR(VLOOKUP(A67,[1]耗材基层配送机构数量分值!A$1:D$65536,4,0),0)</f>
        <v>0</v>
      </c>
      <c r="J67" s="17">
        <v>0</v>
      </c>
      <c r="K67" s="17">
        <f ca="1" t="shared" si="0"/>
        <v>25</v>
      </c>
      <c r="L67" s="9" t="s">
        <v>18</v>
      </c>
    </row>
    <row r="68" s="3" customFormat="true" spans="1:12">
      <c r="A68" s="9" t="s">
        <v>127</v>
      </c>
      <c r="B68" s="9">
        <v>56350</v>
      </c>
      <c r="C68" s="9">
        <v>56350</v>
      </c>
      <c r="D68" s="12">
        <v>40</v>
      </c>
      <c r="E68" s="17">
        <f ca="1">IFERROR(VLOOKUP(A68,[1]耗材三日配送率分值表!A$1:D$65536,4,0),0)</f>
        <v>30</v>
      </c>
      <c r="F68" s="17">
        <v>15</v>
      </c>
      <c r="G68" s="17">
        <v>10</v>
      </c>
      <c r="H68" s="17">
        <v>0</v>
      </c>
      <c r="I68" s="17">
        <f ca="1">IFERROR(VLOOKUP(A68,[1]耗材基层配送机构数量分值!A$1:D$65536,4,0),0)</f>
        <v>0</v>
      </c>
      <c r="J68" s="17">
        <v>0</v>
      </c>
      <c r="K68" s="17">
        <f ca="1" t="shared" ref="K68:K115" si="1">SUM(D68:I68)</f>
        <v>95</v>
      </c>
      <c r="L68" s="9" t="s">
        <v>21</v>
      </c>
    </row>
    <row r="69" s="3" customFormat="true" spans="1:12">
      <c r="A69" s="9" t="s">
        <v>128</v>
      </c>
      <c r="B69" s="9">
        <v>128873.09</v>
      </c>
      <c r="C69" s="9">
        <v>170238.45</v>
      </c>
      <c r="D69" s="12">
        <v>30.2806069956581</v>
      </c>
      <c r="E69" s="17">
        <f ca="1">IFERROR(VLOOKUP(A69,[1]耗材三日配送率分值表!A$1:D$65536,4,0),0)</f>
        <v>30</v>
      </c>
      <c r="F69" s="17">
        <v>15</v>
      </c>
      <c r="G69" s="17">
        <v>10</v>
      </c>
      <c r="H69" s="17">
        <v>0</v>
      </c>
      <c r="I69" s="17">
        <f ca="1">IFERROR(VLOOKUP(A69,[1]耗材基层配送机构数量分值!A$1:D$65536,4,0),0)</f>
        <v>0</v>
      </c>
      <c r="J69" s="17">
        <v>0</v>
      </c>
      <c r="K69" s="17">
        <f ca="1" t="shared" si="1"/>
        <v>85.2806069956581</v>
      </c>
      <c r="L69" s="9" t="s">
        <v>21</v>
      </c>
    </row>
    <row r="70" s="3" customFormat="true" spans="1:12">
      <c r="A70" s="9" t="s">
        <v>129</v>
      </c>
      <c r="B70" s="9">
        <v>53295.28</v>
      </c>
      <c r="C70" s="9">
        <v>53295.28</v>
      </c>
      <c r="D70" s="12">
        <v>40</v>
      </c>
      <c r="E70" s="17">
        <f ca="1">IFERROR(VLOOKUP(A70,[1]耗材三日配送率分值表!A$1:D$65536,4,0),0)</f>
        <v>30</v>
      </c>
      <c r="F70" s="17">
        <v>15</v>
      </c>
      <c r="G70" s="17">
        <v>15</v>
      </c>
      <c r="H70" s="17">
        <v>0</v>
      </c>
      <c r="I70" s="17">
        <f ca="1">IFERROR(VLOOKUP(A70,[1]耗材基层配送机构数量分值!A$1:D$65536,4,0),0)</f>
        <v>0</v>
      </c>
      <c r="J70" s="17">
        <v>0</v>
      </c>
      <c r="K70" s="17">
        <f ca="1" t="shared" si="1"/>
        <v>100</v>
      </c>
      <c r="L70" s="9" t="s">
        <v>21</v>
      </c>
    </row>
    <row r="71" s="3" customFormat="true" spans="1:12">
      <c r="A71" s="9" t="s">
        <v>130</v>
      </c>
      <c r="B71" s="9">
        <v>288550.39</v>
      </c>
      <c r="C71" s="9">
        <v>305360.39</v>
      </c>
      <c r="D71" s="12">
        <v>37.7980117198567</v>
      </c>
      <c r="E71" s="17">
        <f ca="1">IFERROR(VLOOKUP(A71,[1]耗材三日配送率分值表!A$1:D$65536,4,0),0)</f>
        <v>30</v>
      </c>
      <c r="F71" s="17">
        <v>15</v>
      </c>
      <c r="G71" s="17">
        <v>14.1666666666667</v>
      </c>
      <c r="H71" s="17">
        <v>0.131112453714118</v>
      </c>
      <c r="I71" s="17">
        <f ca="1">IFERROR(VLOOKUP(A71,[1]耗材基层配送机构数量分值!A$1:D$65536,4,0),0)</f>
        <v>2.5</v>
      </c>
      <c r="J71" s="17">
        <v>0</v>
      </c>
      <c r="K71" s="17">
        <f ca="1" t="shared" si="1"/>
        <v>99.5957908402375</v>
      </c>
      <c r="L71" s="9" t="s">
        <v>21</v>
      </c>
    </row>
    <row r="72" s="3" customFormat="true" spans="1:12">
      <c r="A72" s="9" t="s">
        <v>131</v>
      </c>
      <c r="B72" s="9">
        <v>926430.16</v>
      </c>
      <c r="C72" s="9">
        <v>926430.16</v>
      </c>
      <c r="D72" s="12">
        <v>40</v>
      </c>
      <c r="E72" s="17">
        <f ca="1">IFERROR(VLOOKUP(A72,[1]耗材三日配送率分值表!A$1:D$65536,4,0),0)</f>
        <v>30</v>
      </c>
      <c r="F72" s="17">
        <v>15</v>
      </c>
      <c r="G72" s="17">
        <v>13.3333333333333</v>
      </c>
      <c r="H72" s="17">
        <v>0</v>
      </c>
      <c r="I72" s="17">
        <f ca="1">IFERROR(VLOOKUP(A72,[1]耗材基层配送机构数量分值!A$1:D$65536,4,0),0)</f>
        <v>0</v>
      </c>
      <c r="J72" s="17">
        <v>0</v>
      </c>
      <c r="K72" s="17">
        <f ca="1" t="shared" si="1"/>
        <v>98.3333333333333</v>
      </c>
      <c r="L72" s="9" t="s">
        <v>21</v>
      </c>
    </row>
    <row r="73" s="3" customFormat="true" spans="1:12">
      <c r="A73" s="9" t="s">
        <v>132</v>
      </c>
      <c r="B73" s="9">
        <v>1070903.43</v>
      </c>
      <c r="C73" s="9">
        <v>1101936.12</v>
      </c>
      <c r="D73" s="12">
        <v>38.8735212709063</v>
      </c>
      <c r="E73" s="17">
        <f ca="1">IFERROR(VLOOKUP(A73,[1]耗材三日配送率分值表!A$1:D$65536,4,0),0)</f>
        <v>30</v>
      </c>
      <c r="F73" s="17">
        <v>15</v>
      </c>
      <c r="G73" s="17">
        <v>13.5714285714286</v>
      </c>
      <c r="H73" s="17">
        <v>0</v>
      </c>
      <c r="I73" s="17">
        <f ca="1">IFERROR(VLOOKUP(A73,[1]耗材基层配送机构数量分值!A$1:D$65536,4,0),0)</f>
        <v>0</v>
      </c>
      <c r="J73" s="17">
        <v>0</v>
      </c>
      <c r="K73" s="17">
        <f ca="1" t="shared" si="1"/>
        <v>97.4449498423349</v>
      </c>
      <c r="L73" s="9" t="s">
        <v>21</v>
      </c>
    </row>
    <row r="74" s="3" customFormat="true" spans="1:12">
      <c r="A74" s="9" t="s">
        <v>46</v>
      </c>
      <c r="B74" s="9">
        <v>8660</v>
      </c>
      <c r="C74" s="9">
        <v>8660</v>
      </c>
      <c r="D74" s="12">
        <v>40</v>
      </c>
      <c r="E74" s="17">
        <f ca="1">IFERROR(VLOOKUP(A74,[1]耗材三日配送率分值表!A$1:D$65536,4,0),0)</f>
        <v>30</v>
      </c>
      <c r="F74" s="17">
        <v>15</v>
      </c>
      <c r="G74" s="17">
        <v>0</v>
      </c>
      <c r="H74" s="17">
        <v>0</v>
      </c>
      <c r="I74" s="17">
        <f ca="1">IFERROR(VLOOKUP(A74,[1]耗材基层配送机构数量分值!A$1:D$65536,4,0),0)</f>
        <v>0</v>
      </c>
      <c r="J74" s="17">
        <v>0</v>
      </c>
      <c r="K74" s="17">
        <f ca="1" t="shared" si="1"/>
        <v>85</v>
      </c>
      <c r="L74" s="9" t="s">
        <v>21</v>
      </c>
    </row>
    <row r="75" s="3" customFormat="true" spans="1:12">
      <c r="A75" s="9" t="s">
        <v>133</v>
      </c>
      <c r="B75" s="9">
        <v>467230.22</v>
      </c>
      <c r="C75" s="9">
        <v>479296.14</v>
      </c>
      <c r="D75" s="12">
        <v>38.9930300711372</v>
      </c>
      <c r="E75" s="17">
        <f ca="1">IFERROR(VLOOKUP(A75,[1]耗材三日配送率分值表!A$1:D$65536,4,0),0)</f>
        <v>30</v>
      </c>
      <c r="F75" s="17">
        <v>15</v>
      </c>
      <c r="G75" s="17">
        <v>13</v>
      </c>
      <c r="H75" s="17">
        <v>0</v>
      </c>
      <c r="I75" s="17">
        <f ca="1">IFERROR(VLOOKUP(A75,[1]耗材基层配送机构数量分值!A$1:D$65536,4,0),0)</f>
        <v>0</v>
      </c>
      <c r="J75" s="17">
        <v>0</v>
      </c>
      <c r="K75" s="17">
        <f ca="1" t="shared" si="1"/>
        <v>96.9930300711372</v>
      </c>
      <c r="L75" s="9" t="s">
        <v>21</v>
      </c>
    </row>
    <row r="76" s="3" customFormat="true" spans="1:12">
      <c r="A76" s="9" t="s">
        <v>47</v>
      </c>
      <c r="B76" s="9">
        <v>655456.44</v>
      </c>
      <c r="C76" s="9">
        <v>655456.44</v>
      </c>
      <c r="D76" s="12">
        <v>40</v>
      </c>
      <c r="E76" s="17">
        <f ca="1">IFERROR(VLOOKUP(A76,[1]耗材三日配送率分值表!A$1:D$65536,4,0),0)</f>
        <v>30</v>
      </c>
      <c r="F76" s="17">
        <v>15</v>
      </c>
      <c r="G76" s="17">
        <v>13.8333333333333</v>
      </c>
      <c r="H76" s="17">
        <v>0.00114424079806127</v>
      </c>
      <c r="I76" s="17">
        <f ca="1">IFERROR(VLOOKUP(A76,[1]耗材基层配送机构数量分值!A$1:D$65536,4,0),0)</f>
        <v>1.25</v>
      </c>
      <c r="J76" s="17">
        <v>0</v>
      </c>
      <c r="K76" s="17">
        <f ca="1" t="shared" si="1"/>
        <v>100.084477574131</v>
      </c>
      <c r="L76" s="9" t="s">
        <v>21</v>
      </c>
    </row>
    <row r="77" s="3" customFormat="true" spans="1:12">
      <c r="A77" s="9" t="s">
        <v>134</v>
      </c>
      <c r="B77" s="9">
        <v>2472</v>
      </c>
      <c r="C77" s="9">
        <v>2472</v>
      </c>
      <c r="D77" s="12">
        <v>40</v>
      </c>
      <c r="E77" s="17">
        <f ca="1">IFERROR(VLOOKUP(A77,[1]耗材三日配送率分值表!A$1:D$65536,4,0),0)</f>
        <v>30</v>
      </c>
      <c r="F77" s="17">
        <v>15</v>
      </c>
      <c r="G77" s="17">
        <v>15</v>
      </c>
      <c r="H77" s="17">
        <v>0</v>
      </c>
      <c r="I77" s="17">
        <f ca="1">IFERROR(VLOOKUP(A77,[1]耗材基层配送机构数量分值!A$1:D$65536,4,0),0)</f>
        <v>0</v>
      </c>
      <c r="J77" s="17">
        <v>0</v>
      </c>
      <c r="K77" s="17">
        <f ca="1" t="shared" si="1"/>
        <v>100</v>
      </c>
      <c r="L77" s="9" t="s">
        <v>21</v>
      </c>
    </row>
    <row r="78" s="3" customFormat="true" spans="1:12">
      <c r="A78" s="9" t="s">
        <v>135</v>
      </c>
      <c r="B78" s="9">
        <v>1080</v>
      </c>
      <c r="C78" s="9">
        <v>1080</v>
      </c>
      <c r="D78" s="12">
        <v>40</v>
      </c>
      <c r="E78" s="17">
        <f ca="1">IFERROR(VLOOKUP(A78,[1]耗材三日配送率分值表!A$1:D$65536,4,0),0)</f>
        <v>30</v>
      </c>
      <c r="F78" s="17">
        <v>15</v>
      </c>
      <c r="G78" s="17">
        <v>15</v>
      </c>
      <c r="H78" s="17">
        <v>5</v>
      </c>
      <c r="I78" s="17">
        <f ca="1">IFERROR(VLOOKUP(A78,[1]耗材基层配送机构数量分值!A$1:D$65536,4,0),0)</f>
        <v>5</v>
      </c>
      <c r="J78" s="17">
        <v>0</v>
      </c>
      <c r="K78" s="17">
        <f ca="1" t="shared" si="1"/>
        <v>110</v>
      </c>
      <c r="L78" s="9" t="s">
        <v>21</v>
      </c>
    </row>
    <row r="79" s="3" customFormat="true" spans="1:12">
      <c r="A79" s="9" t="s">
        <v>136</v>
      </c>
      <c r="B79" s="9">
        <v>932570.14</v>
      </c>
      <c r="C79" s="9">
        <v>932570.14</v>
      </c>
      <c r="D79" s="12">
        <v>40</v>
      </c>
      <c r="E79" s="17">
        <f ca="1">IFERROR(VLOOKUP(A79,[1]耗材三日配送率分值表!A$1:D$65536,4,0),0)</f>
        <v>30</v>
      </c>
      <c r="F79" s="17">
        <v>15</v>
      </c>
      <c r="G79" s="17">
        <v>12.7142857142857</v>
      </c>
      <c r="H79" s="17">
        <v>0.0728095368783736</v>
      </c>
      <c r="I79" s="17">
        <f ca="1">IFERROR(VLOOKUP(A79,[1]耗材基层配送机构数量分值!A$1:D$65536,4,0),0)</f>
        <v>0.714285714285714</v>
      </c>
      <c r="J79" s="17">
        <v>0</v>
      </c>
      <c r="K79" s="17">
        <f ca="1" t="shared" si="1"/>
        <v>98.5013809654498</v>
      </c>
      <c r="L79" s="9" t="s">
        <v>21</v>
      </c>
    </row>
    <row r="80" s="3" customFormat="true" spans="1:12">
      <c r="A80" s="9" t="s">
        <v>137</v>
      </c>
      <c r="B80" s="9">
        <v>15168</v>
      </c>
      <c r="C80" s="9">
        <v>15168</v>
      </c>
      <c r="D80" s="12">
        <v>40</v>
      </c>
      <c r="E80" s="17">
        <f ca="1">IFERROR(VLOOKUP(A80,[1]耗材三日配送率分值表!A$1:D$65536,4,0),0)</f>
        <v>30</v>
      </c>
      <c r="F80" s="17">
        <v>15</v>
      </c>
      <c r="G80" s="17">
        <v>15</v>
      </c>
      <c r="H80" s="17">
        <v>0</v>
      </c>
      <c r="I80" s="17">
        <f ca="1">IFERROR(VLOOKUP(A80,[1]耗材基层配送机构数量分值!A$1:D$65536,4,0),0)</f>
        <v>0</v>
      </c>
      <c r="J80" s="17">
        <v>0</v>
      </c>
      <c r="K80" s="17">
        <f ca="1" t="shared" si="1"/>
        <v>100</v>
      </c>
      <c r="L80" s="9" t="s">
        <v>21</v>
      </c>
    </row>
    <row r="81" s="3" customFormat="true" spans="1:12">
      <c r="A81" s="9" t="s">
        <v>138</v>
      </c>
      <c r="B81" s="9">
        <v>67524</v>
      </c>
      <c r="C81" s="9">
        <v>67524</v>
      </c>
      <c r="D81" s="12">
        <v>40</v>
      </c>
      <c r="E81" s="17">
        <f ca="1">IFERROR(VLOOKUP(A81,[1]耗材三日配送率分值表!A$1:D$65536,4,0),0)</f>
        <v>30</v>
      </c>
      <c r="F81" s="17">
        <v>15</v>
      </c>
      <c r="G81" s="17">
        <v>15</v>
      </c>
      <c r="H81" s="17">
        <v>0</v>
      </c>
      <c r="I81" s="17">
        <f ca="1">IFERROR(VLOOKUP(A81,[1]耗材基层配送机构数量分值!A$1:D$65536,4,0),0)</f>
        <v>0</v>
      </c>
      <c r="J81" s="17">
        <v>0</v>
      </c>
      <c r="K81" s="17">
        <f ca="1" t="shared" si="1"/>
        <v>100</v>
      </c>
      <c r="L81" s="9" t="s">
        <v>21</v>
      </c>
    </row>
    <row r="82" s="3" customFormat="true" spans="1:12">
      <c r="A82" s="9" t="s">
        <v>139</v>
      </c>
      <c r="B82" s="9">
        <v>28665</v>
      </c>
      <c r="C82" s="9">
        <v>28665</v>
      </c>
      <c r="D82" s="12">
        <v>40</v>
      </c>
      <c r="E82" s="17">
        <f ca="1">IFERROR(VLOOKUP(A82,[1]耗材三日配送率分值表!A$1:D$65536,4,0),0)</f>
        <v>30</v>
      </c>
      <c r="F82" s="17">
        <v>15</v>
      </c>
      <c r="G82" s="17">
        <v>0</v>
      </c>
      <c r="H82" s="17">
        <v>0</v>
      </c>
      <c r="I82" s="17">
        <f ca="1">IFERROR(VLOOKUP(A82,[1]耗材基层配送机构数量分值!A$1:D$65536,4,0),0)</f>
        <v>0</v>
      </c>
      <c r="J82" s="17">
        <v>0</v>
      </c>
      <c r="K82" s="17">
        <f ca="1" t="shared" si="1"/>
        <v>85</v>
      </c>
      <c r="L82" s="9" t="s">
        <v>21</v>
      </c>
    </row>
    <row r="83" s="3" customFormat="true" spans="1:12">
      <c r="A83" s="9" t="s">
        <v>140</v>
      </c>
      <c r="B83" s="9">
        <v>5090</v>
      </c>
      <c r="C83" s="9">
        <v>5090</v>
      </c>
      <c r="D83" s="12">
        <v>40</v>
      </c>
      <c r="E83" s="17">
        <f ca="1">IFERROR(VLOOKUP(A83,[1]耗材三日配送率分值表!A$1:D$65536,4,0),0)</f>
        <v>30</v>
      </c>
      <c r="F83" s="17">
        <v>15</v>
      </c>
      <c r="G83" s="17">
        <v>14.6666666666667</v>
      </c>
      <c r="H83" s="17">
        <v>0</v>
      </c>
      <c r="I83" s="17">
        <f ca="1">IFERROR(VLOOKUP(A83,[1]耗材基层配送机构数量分值!A$1:D$65536,4,0),0)</f>
        <v>0</v>
      </c>
      <c r="J83" s="17">
        <v>0</v>
      </c>
      <c r="K83" s="17">
        <f ca="1" t="shared" si="1"/>
        <v>99.6666666666667</v>
      </c>
      <c r="L83" s="9" t="s">
        <v>21</v>
      </c>
    </row>
    <row r="84" s="3" customFormat="true" spans="1:12">
      <c r="A84" s="9" t="s">
        <v>141</v>
      </c>
      <c r="B84" s="9">
        <v>196633.56</v>
      </c>
      <c r="C84" s="9">
        <v>203996.76</v>
      </c>
      <c r="D84" s="12">
        <v>38.5562123633728</v>
      </c>
      <c r="E84" s="17">
        <f ca="1">IFERROR(VLOOKUP(A84,[1]耗材三日配送率分值表!A$1:D$65536,4,0),0)</f>
        <v>30</v>
      </c>
      <c r="F84" s="17">
        <v>15</v>
      </c>
      <c r="G84" s="17">
        <v>15</v>
      </c>
      <c r="H84" s="17">
        <v>0</v>
      </c>
      <c r="I84" s="17">
        <f ca="1">IFERROR(VLOOKUP(A84,[1]耗材基层配送机构数量分值!A$1:D$65536,4,0),0)</f>
        <v>0</v>
      </c>
      <c r="J84" s="17">
        <v>0</v>
      </c>
      <c r="K84" s="17">
        <f ca="1" t="shared" si="1"/>
        <v>98.5562123633728</v>
      </c>
      <c r="L84" s="9" t="s">
        <v>21</v>
      </c>
    </row>
    <row r="85" s="3" customFormat="true" spans="1:12">
      <c r="A85" s="9" t="s">
        <v>142</v>
      </c>
      <c r="B85" s="9">
        <v>59422</v>
      </c>
      <c r="C85" s="9">
        <v>59422</v>
      </c>
      <c r="D85" s="12">
        <v>40</v>
      </c>
      <c r="E85" s="17">
        <f ca="1">IFERROR(VLOOKUP(A85,[1]耗材三日配送率分值表!A$1:D$65536,4,0),0)</f>
        <v>30</v>
      </c>
      <c r="F85" s="17">
        <v>15</v>
      </c>
      <c r="G85" s="17">
        <v>15</v>
      </c>
      <c r="H85" s="17">
        <v>0</v>
      </c>
      <c r="I85" s="17">
        <f ca="1">IFERROR(VLOOKUP(A85,[1]耗材基层配送机构数量分值!A$1:D$65536,4,0),0)</f>
        <v>0</v>
      </c>
      <c r="J85" s="17">
        <v>0</v>
      </c>
      <c r="K85" s="17">
        <f ca="1" t="shared" si="1"/>
        <v>100</v>
      </c>
      <c r="L85" s="9" t="s">
        <v>21</v>
      </c>
    </row>
    <row r="86" s="3" customFormat="true" spans="1:12">
      <c r="A86" s="9" t="s">
        <v>143</v>
      </c>
      <c r="B86" s="9">
        <v>30316.83</v>
      </c>
      <c r="C86" s="9">
        <v>37265.3</v>
      </c>
      <c r="D86" s="12">
        <v>32.5416191470349</v>
      </c>
      <c r="E86" s="17">
        <f ca="1">IFERROR(VLOOKUP(A86,[1]耗材三日配送率分值表!A$1:D$65536,4,0),0)</f>
        <v>30</v>
      </c>
      <c r="F86" s="17">
        <v>15</v>
      </c>
      <c r="G86" s="17">
        <v>15</v>
      </c>
      <c r="H86" s="17">
        <v>0</v>
      </c>
      <c r="I86" s="17">
        <f ca="1">IFERROR(VLOOKUP(A86,[1]耗材基层配送机构数量分值!A$1:D$65536,4,0),0)</f>
        <v>0</v>
      </c>
      <c r="J86" s="17">
        <v>0</v>
      </c>
      <c r="K86" s="17">
        <f ca="1" t="shared" si="1"/>
        <v>92.5416191470349</v>
      </c>
      <c r="L86" s="9" t="s">
        <v>21</v>
      </c>
    </row>
    <row r="87" s="3" customFormat="true" spans="1:12">
      <c r="A87" s="9" t="s">
        <v>144</v>
      </c>
      <c r="B87" s="9">
        <v>475872.31</v>
      </c>
      <c r="C87" s="9">
        <v>480794.35</v>
      </c>
      <c r="D87" s="12">
        <v>39.5905076671554</v>
      </c>
      <c r="E87" s="17">
        <f ca="1">IFERROR(VLOOKUP(A87,[1]耗材三日配送率分值表!A$1:D$65536,4,0),0)</f>
        <v>30</v>
      </c>
      <c r="F87" s="17">
        <v>15</v>
      </c>
      <c r="G87" s="17">
        <v>12.5</v>
      </c>
      <c r="H87" s="17">
        <v>0</v>
      </c>
      <c r="I87" s="17">
        <f ca="1">IFERROR(VLOOKUP(A87,[1]耗材基层配送机构数量分值!A$1:D$65536,4,0),0)</f>
        <v>0</v>
      </c>
      <c r="J87" s="17">
        <v>0</v>
      </c>
      <c r="K87" s="17">
        <f ca="1" t="shared" si="1"/>
        <v>97.0905076671554</v>
      </c>
      <c r="L87" s="9" t="s">
        <v>21</v>
      </c>
    </row>
    <row r="88" s="3" customFormat="true" spans="1:12">
      <c r="A88" s="9" t="s">
        <v>145</v>
      </c>
      <c r="B88" s="9">
        <v>535496</v>
      </c>
      <c r="C88" s="9">
        <v>538443</v>
      </c>
      <c r="D88" s="12">
        <v>39.7810724626376</v>
      </c>
      <c r="E88" s="17">
        <f ca="1">IFERROR(VLOOKUP(A88,[1]耗材三日配送率分值表!A$1:D$65536,4,0),0)</f>
        <v>30</v>
      </c>
      <c r="F88" s="17">
        <v>15</v>
      </c>
      <c r="G88" s="17">
        <v>12.5</v>
      </c>
      <c r="H88" s="17">
        <v>0</v>
      </c>
      <c r="I88" s="17">
        <f ca="1">IFERROR(VLOOKUP(A88,[1]耗材基层配送机构数量分值!A$1:D$65536,4,0),0)</f>
        <v>0</v>
      </c>
      <c r="J88" s="17">
        <v>0</v>
      </c>
      <c r="K88" s="17">
        <f ca="1" t="shared" si="1"/>
        <v>97.2810724626376</v>
      </c>
      <c r="L88" s="9" t="s">
        <v>21</v>
      </c>
    </row>
    <row r="89" s="3" customFormat="true" spans="1:12">
      <c r="A89" s="9" t="s">
        <v>146</v>
      </c>
      <c r="B89" s="9">
        <v>933887.39</v>
      </c>
      <c r="C89" s="9">
        <v>939652.85</v>
      </c>
      <c r="D89" s="12">
        <v>39.7545706374434</v>
      </c>
      <c r="E89" s="17">
        <f ca="1">IFERROR(VLOOKUP(A89,[1]耗材三日配送率分值表!A$1:D$65536,4,0),0)</f>
        <v>30</v>
      </c>
      <c r="F89" s="17">
        <v>15</v>
      </c>
      <c r="G89" s="17">
        <v>13.1428571428571</v>
      </c>
      <c r="H89" s="17">
        <v>0</v>
      </c>
      <c r="I89" s="17">
        <f ca="1">IFERROR(VLOOKUP(A89,[1]耗材基层配送机构数量分值!A$1:D$65536,4,0),0)</f>
        <v>0</v>
      </c>
      <c r="J89" s="17">
        <v>0</v>
      </c>
      <c r="K89" s="17">
        <f ca="1" t="shared" si="1"/>
        <v>97.8974277803005</v>
      </c>
      <c r="L89" s="9" t="s">
        <v>21</v>
      </c>
    </row>
    <row r="90" s="3" customFormat="true" spans="1:12">
      <c r="A90" s="9" t="s">
        <v>147</v>
      </c>
      <c r="B90" s="9">
        <v>82681.92</v>
      </c>
      <c r="C90" s="9">
        <v>82681.92</v>
      </c>
      <c r="D90" s="12">
        <v>40</v>
      </c>
      <c r="E90" s="17">
        <f ca="1">IFERROR(VLOOKUP(A90,[1]耗材三日配送率分值表!A$1:D$65536,4,0),0)</f>
        <v>30</v>
      </c>
      <c r="F90" s="17">
        <v>15</v>
      </c>
      <c r="G90" s="17">
        <v>10</v>
      </c>
      <c r="H90" s="17">
        <v>0</v>
      </c>
      <c r="I90" s="17">
        <f ca="1">IFERROR(VLOOKUP(A90,[1]耗材基层配送机构数量分值!A$1:D$65536,4,0),0)</f>
        <v>0</v>
      </c>
      <c r="J90" s="17">
        <v>0</v>
      </c>
      <c r="K90" s="17">
        <f ca="1" t="shared" si="1"/>
        <v>95</v>
      </c>
      <c r="L90" s="9" t="s">
        <v>21</v>
      </c>
    </row>
    <row r="91" s="3" customFormat="true" spans="1:12">
      <c r="A91" s="9" t="s">
        <v>148</v>
      </c>
      <c r="B91" s="9">
        <v>153600</v>
      </c>
      <c r="C91" s="9">
        <v>230400</v>
      </c>
      <c r="D91" s="12">
        <v>26.6666666666667</v>
      </c>
      <c r="E91" s="17">
        <f ca="1">IFERROR(VLOOKUP(A91,[1]耗材三日配送率分值表!A$1:D$65536,4,0),0)</f>
        <v>30</v>
      </c>
      <c r="F91" s="17">
        <v>15</v>
      </c>
      <c r="G91" s="17">
        <v>10</v>
      </c>
      <c r="H91" s="17">
        <v>0</v>
      </c>
      <c r="I91" s="17">
        <f ca="1">IFERROR(VLOOKUP(A91,[1]耗材基层配送机构数量分值!A$1:D$65536,4,0),0)</f>
        <v>0</v>
      </c>
      <c r="J91" s="17">
        <v>0</v>
      </c>
      <c r="K91" s="17">
        <f ca="1" t="shared" si="1"/>
        <v>81.6666666666667</v>
      </c>
      <c r="L91" s="9" t="s">
        <v>21</v>
      </c>
    </row>
    <row r="92" s="3" customFormat="true" spans="1:12">
      <c r="A92" s="9" t="s">
        <v>149</v>
      </c>
      <c r="B92" s="9">
        <v>7680</v>
      </c>
      <c r="C92" s="9">
        <v>15360</v>
      </c>
      <c r="D92" s="12">
        <v>20</v>
      </c>
      <c r="E92" s="17">
        <f ca="1">IFERROR(VLOOKUP(A92,[1]耗材三日配送率分值表!A$1:D$65536,4,0),0)</f>
        <v>30</v>
      </c>
      <c r="F92" s="17">
        <v>15</v>
      </c>
      <c r="G92" s="17">
        <v>10</v>
      </c>
      <c r="H92" s="17">
        <v>0</v>
      </c>
      <c r="I92" s="17">
        <f ca="1">IFERROR(VLOOKUP(A92,[1]耗材基层配送机构数量分值!A$1:D$65536,4,0),0)</f>
        <v>0</v>
      </c>
      <c r="J92" s="17">
        <v>0</v>
      </c>
      <c r="K92" s="17">
        <f ca="1" t="shared" si="1"/>
        <v>75</v>
      </c>
      <c r="L92" s="9" t="s">
        <v>27</v>
      </c>
    </row>
    <row r="93" s="3" customFormat="true" spans="1:12">
      <c r="A93" s="9" t="s">
        <v>150</v>
      </c>
      <c r="B93" s="9">
        <v>513149.14</v>
      </c>
      <c r="C93" s="9">
        <v>513149.14</v>
      </c>
      <c r="D93" s="12">
        <v>40</v>
      </c>
      <c r="E93" s="17">
        <f ca="1">IFERROR(VLOOKUP(A93,[1]耗材三日配送率分值表!A$1:D$65536,4,0),0)</f>
        <v>30</v>
      </c>
      <c r="F93" s="17">
        <v>15</v>
      </c>
      <c r="G93" s="17">
        <v>15</v>
      </c>
      <c r="H93" s="17">
        <v>0</v>
      </c>
      <c r="I93" s="17">
        <f ca="1">IFERROR(VLOOKUP(A93,[1]耗材基层配送机构数量分值!A$1:D$65536,4,0),0)</f>
        <v>0</v>
      </c>
      <c r="J93" s="17">
        <v>0</v>
      </c>
      <c r="K93" s="17">
        <f ca="1" t="shared" si="1"/>
        <v>100</v>
      </c>
      <c r="L93" s="9" t="s">
        <v>21</v>
      </c>
    </row>
    <row r="94" s="3" customFormat="true" spans="1:12">
      <c r="A94" s="9" t="s">
        <v>54</v>
      </c>
      <c r="B94" s="9">
        <v>6251.54</v>
      </c>
      <c r="C94" s="9">
        <v>6251.54</v>
      </c>
      <c r="D94" s="12">
        <v>40</v>
      </c>
      <c r="E94" s="17">
        <f ca="1">IFERROR(VLOOKUP(A94,[1]耗材三日配送率分值表!A$1:D$65536,4,0),0)</f>
        <v>30</v>
      </c>
      <c r="F94" s="17">
        <v>15</v>
      </c>
      <c r="G94" s="17">
        <v>14</v>
      </c>
      <c r="H94" s="17">
        <v>0</v>
      </c>
      <c r="I94" s="17">
        <f ca="1">IFERROR(VLOOKUP(A94,[1]耗材基层配送机构数量分值!A$1:D$65536,4,0),0)</f>
        <v>0</v>
      </c>
      <c r="J94" s="17">
        <v>0</v>
      </c>
      <c r="K94" s="17">
        <f ca="1" t="shared" si="1"/>
        <v>99</v>
      </c>
      <c r="L94" s="9" t="s">
        <v>21</v>
      </c>
    </row>
    <row r="95" s="3" customFormat="true" spans="1:12">
      <c r="A95" s="9" t="s">
        <v>151</v>
      </c>
      <c r="B95" s="9">
        <v>74641</v>
      </c>
      <c r="C95" s="9">
        <v>77212</v>
      </c>
      <c r="D95" s="12">
        <v>38.6680826814485</v>
      </c>
      <c r="E95" s="17">
        <f ca="1">IFERROR(VLOOKUP(A95,[1]耗材三日配送率分值表!A$1:D$65536,4,0),0)</f>
        <v>30</v>
      </c>
      <c r="F95" s="17">
        <v>15</v>
      </c>
      <c r="G95" s="17">
        <v>12</v>
      </c>
      <c r="H95" s="17">
        <v>0</v>
      </c>
      <c r="I95" s="17">
        <f ca="1">IFERROR(VLOOKUP(A95,[1]耗材基层配送机构数量分值!A$1:D$65536,4,0),0)</f>
        <v>0</v>
      </c>
      <c r="J95" s="17">
        <v>0</v>
      </c>
      <c r="K95" s="17">
        <f ca="1" t="shared" si="1"/>
        <v>95.6680826814485</v>
      </c>
      <c r="L95" s="9" t="s">
        <v>21</v>
      </c>
    </row>
    <row r="96" s="3" customFormat="true" spans="1:12">
      <c r="A96" s="9" t="s">
        <v>152</v>
      </c>
      <c r="B96" s="9">
        <v>294966</v>
      </c>
      <c r="C96" s="9">
        <v>294966</v>
      </c>
      <c r="D96" s="12">
        <v>40</v>
      </c>
      <c r="E96" s="17">
        <f ca="1">IFERROR(VLOOKUP(A96,[1]耗材三日配送率分值表!A$1:D$65536,4,0),0)</f>
        <v>30</v>
      </c>
      <c r="F96" s="17">
        <v>15</v>
      </c>
      <c r="G96" s="17">
        <v>10.3333333333333</v>
      </c>
      <c r="H96" s="17">
        <v>0</v>
      </c>
      <c r="I96" s="17">
        <f ca="1">IFERROR(VLOOKUP(A96,[1]耗材基层配送机构数量分值!A$1:D$65536,4,0),0)</f>
        <v>0</v>
      </c>
      <c r="J96" s="17">
        <v>0</v>
      </c>
      <c r="K96" s="17">
        <f ca="1" t="shared" si="1"/>
        <v>95.3333333333333</v>
      </c>
      <c r="L96" s="9" t="s">
        <v>21</v>
      </c>
    </row>
    <row r="97" s="3" customFormat="true" spans="1:12">
      <c r="A97" s="9" t="s">
        <v>153</v>
      </c>
      <c r="B97" s="9">
        <v>2444</v>
      </c>
      <c r="C97" s="9">
        <v>2444</v>
      </c>
      <c r="D97" s="12">
        <v>40</v>
      </c>
      <c r="E97" s="17">
        <f ca="1">IFERROR(VLOOKUP(A97,[1]耗材三日配送率分值表!A$1:D$65536,4,0),0)</f>
        <v>30</v>
      </c>
      <c r="F97" s="17">
        <v>15</v>
      </c>
      <c r="G97" s="17">
        <v>15</v>
      </c>
      <c r="H97" s="17">
        <v>0</v>
      </c>
      <c r="I97" s="17">
        <f ca="1">IFERROR(VLOOKUP(A97,[1]耗材基层配送机构数量分值!A$1:D$65536,4,0),0)</f>
        <v>0</v>
      </c>
      <c r="J97" s="17">
        <v>0</v>
      </c>
      <c r="K97" s="17">
        <f ca="1" t="shared" si="1"/>
        <v>100</v>
      </c>
      <c r="L97" s="9" t="s">
        <v>21</v>
      </c>
    </row>
    <row r="98" s="3" customFormat="true" spans="1:12">
      <c r="A98" s="9" t="s">
        <v>154</v>
      </c>
      <c r="B98" s="9">
        <v>197254.25</v>
      </c>
      <c r="C98" s="9">
        <v>197254.25</v>
      </c>
      <c r="D98" s="12">
        <v>40</v>
      </c>
      <c r="E98" s="17">
        <f ca="1">IFERROR(VLOOKUP(A98,[1]耗材三日配送率分值表!A$1:D$65536,4,0),0)</f>
        <v>30</v>
      </c>
      <c r="F98" s="17">
        <v>15</v>
      </c>
      <c r="G98" s="17">
        <v>15</v>
      </c>
      <c r="H98" s="17">
        <v>0</v>
      </c>
      <c r="I98" s="17">
        <f ca="1">IFERROR(VLOOKUP(A98,[1]耗材基层配送机构数量分值!A$1:D$65536,4,0),0)</f>
        <v>0</v>
      </c>
      <c r="J98" s="17">
        <v>0</v>
      </c>
      <c r="K98" s="17">
        <f ca="1" t="shared" si="1"/>
        <v>100</v>
      </c>
      <c r="L98" s="9" t="s">
        <v>21</v>
      </c>
    </row>
    <row r="99" s="3" customFormat="true" spans="1:12">
      <c r="A99" s="9" t="s">
        <v>155</v>
      </c>
      <c r="B99" s="9">
        <v>1511829</v>
      </c>
      <c r="C99" s="9">
        <v>1535414</v>
      </c>
      <c r="D99" s="12">
        <v>39.3855728813206</v>
      </c>
      <c r="E99" s="17">
        <f ca="1">IFERROR(VLOOKUP(A99,[1]耗材三日配送率分值表!A$1:D$65536,4,0),0)</f>
        <v>30</v>
      </c>
      <c r="F99" s="17">
        <v>15</v>
      </c>
      <c r="G99" s="17">
        <v>14.7272727272727</v>
      </c>
      <c r="H99" s="17">
        <v>1.09599696791105</v>
      </c>
      <c r="I99" s="17">
        <f ca="1">IFERROR(VLOOKUP(A99,[1]耗材基层配送机构数量分值!A$1:D$65536,4,0),0)</f>
        <v>2.5</v>
      </c>
      <c r="J99" s="17">
        <v>0</v>
      </c>
      <c r="K99" s="17">
        <f ca="1" t="shared" si="1"/>
        <v>102.708842576504</v>
      </c>
      <c r="L99" s="9" t="s">
        <v>21</v>
      </c>
    </row>
    <row r="100" s="3" customFormat="true" spans="1:12">
      <c r="A100" s="9" t="s">
        <v>156</v>
      </c>
      <c r="B100" s="9">
        <v>201111</v>
      </c>
      <c r="C100" s="9">
        <v>357285</v>
      </c>
      <c r="D100" s="12">
        <v>22.5154708426046</v>
      </c>
      <c r="E100" s="17">
        <f ca="1">IFERROR(VLOOKUP(A100,[1]耗材三日配送率分值表!A$1:D$65536,4,0),0)</f>
        <v>30</v>
      </c>
      <c r="F100" s="17">
        <v>15</v>
      </c>
      <c r="G100" s="17">
        <v>14.3636363636364</v>
      </c>
      <c r="H100" s="17">
        <v>3.90060712740725</v>
      </c>
      <c r="I100" s="17">
        <f ca="1">IFERROR(VLOOKUP(A100,[1]耗材基层配送机构数量分值!A$1:D$65536,4,0),0)</f>
        <v>4.23076923076923</v>
      </c>
      <c r="J100" s="17">
        <v>0</v>
      </c>
      <c r="K100" s="17">
        <f ca="1" t="shared" si="1"/>
        <v>90.0104835644175</v>
      </c>
      <c r="L100" s="9" t="s">
        <v>21</v>
      </c>
    </row>
    <row r="101" s="3" customFormat="true" spans="1:12">
      <c r="A101" s="9" t="s">
        <v>157</v>
      </c>
      <c r="B101" s="9">
        <v>1904438</v>
      </c>
      <c r="C101" s="9">
        <v>1932168</v>
      </c>
      <c r="D101" s="12">
        <v>39.4259298363289</v>
      </c>
      <c r="E101" s="17">
        <f ca="1">IFERROR(VLOOKUP(A101,[1]耗材三日配送率分值表!A$1:D$65536,4,0),0)</f>
        <v>30</v>
      </c>
      <c r="F101" s="17">
        <v>15</v>
      </c>
      <c r="G101" s="17">
        <v>13.5714285714286</v>
      </c>
      <c r="H101" s="17">
        <v>0.0185995816088526</v>
      </c>
      <c r="I101" s="17">
        <f ca="1">IFERROR(VLOOKUP(A101,[1]耗材基层配送机构数量分值!A$1:D$65536,4,0),0)</f>
        <v>2.5</v>
      </c>
      <c r="J101" s="17">
        <v>0</v>
      </c>
      <c r="K101" s="17">
        <f ca="1" t="shared" si="1"/>
        <v>100.515957989366</v>
      </c>
      <c r="L101" s="9" t="s">
        <v>21</v>
      </c>
    </row>
    <row r="102" s="3" customFormat="true" spans="1:12">
      <c r="A102" s="9" t="s">
        <v>158</v>
      </c>
      <c r="B102" s="9">
        <v>1077221</v>
      </c>
      <c r="C102" s="9">
        <v>1088602.28</v>
      </c>
      <c r="D102" s="12">
        <v>39.5818020884542</v>
      </c>
      <c r="E102" s="17">
        <f ca="1">IFERROR(VLOOKUP(A102,[1]耗材三日配送率分值表!A$1:D$65536,4,0),0)</f>
        <v>30</v>
      </c>
      <c r="F102" s="17">
        <v>15</v>
      </c>
      <c r="G102" s="17">
        <v>13.56</v>
      </c>
      <c r="H102" s="17">
        <v>0.815306945710237</v>
      </c>
      <c r="I102" s="17">
        <f ca="1">IFERROR(VLOOKUP(A102,[1]耗材基层配送机构数量分值!A$1:D$65536,4,0),0)</f>
        <v>3.0952380952381</v>
      </c>
      <c r="J102" s="17">
        <v>0</v>
      </c>
      <c r="K102" s="17">
        <f ca="1" t="shared" si="1"/>
        <v>102.052347129403</v>
      </c>
      <c r="L102" s="9" t="s">
        <v>21</v>
      </c>
    </row>
    <row r="103" s="3" customFormat="true" spans="1:12">
      <c r="A103" s="9" t="s">
        <v>159</v>
      </c>
      <c r="B103" s="9">
        <v>63374.25</v>
      </c>
      <c r="C103" s="9">
        <v>84444.25</v>
      </c>
      <c r="D103" s="12">
        <v>30.0194507026825</v>
      </c>
      <c r="E103" s="17">
        <f ca="1">IFERROR(VLOOKUP(A103,[1]耗材三日配送率分值表!A$1:D$65536,4,0),0)</f>
        <v>30</v>
      </c>
      <c r="F103" s="17">
        <v>15</v>
      </c>
      <c r="G103" s="17">
        <v>13.8</v>
      </c>
      <c r="H103" s="17">
        <v>0</v>
      </c>
      <c r="I103" s="17">
        <f ca="1">IFERROR(VLOOKUP(A103,[1]耗材基层配送机构数量分值!A$1:D$65536,4,0),0)</f>
        <v>0</v>
      </c>
      <c r="J103" s="17">
        <v>0</v>
      </c>
      <c r="K103" s="17">
        <f ca="1" t="shared" si="1"/>
        <v>88.8194507026825</v>
      </c>
      <c r="L103" s="9" t="s">
        <v>21</v>
      </c>
    </row>
    <row r="104" s="3" customFormat="true" spans="1:12">
      <c r="A104" s="9" t="s">
        <v>160</v>
      </c>
      <c r="B104" s="9">
        <v>224888</v>
      </c>
      <c r="C104" s="9">
        <v>246900.2</v>
      </c>
      <c r="D104" s="12">
        <v>36.4338303492666</v>
      </c>
      <c r="E104" s="17">
        <f ca="1">IFERROR(VLOOKUP(A104,[1]耗材三日配送率分值表!A$1:D$65536,4,0),0)</f>
        <v>30</v>
      </c>
      <c r="F104" s="17">
        <v>15</v>
      </c>
      <c r="G104" s="17">
        <v>12.875</v>
      </c>
      <c r="H104" s="17">
        <v>0.033414310721498</v>
      </c>
      <c r="I104" s="17">
        <f ca="1">IFERROR(VLOOKUP(A104,[1]耗材基层配送机构数量分值!A$1:D$65536,4,0),0)</f>
        <v>2.14285714285714</v>
      </c>
      <c r="J104" s="17">
        <v>0</v>
      </c>
      <c r="K104" s="17">
        <f ca="1" t="shared" si="1"/>
        <v>96.4851018028452</v>
      </c>
      <c r="L104" s="9" t="s">
        <v>21</v>
      </c>
    </row>
    <row r="105" s="3" customFormat="true" spans="1:12">
      <c r="A105" s="9" t="s">
        <v>161</v>
      </c>
      <c r="B105" s="9">
        <v>137266</v>
      </c>
      <c r="C105" s="9">
        <v>185666</v>
      </c>
      <c r="D105" s="12">
        <v>29.5726735104973</v>
      </c>
      <c r="E105" s="17">
        <f ca="1">IFERROR(VLOOKUP(A105,[1]耗材三日配送率分值表!A$1:D$65536,4,0),0)</f>
        <v>30</v>
      </c>
      <c r="F105" s="17">
        <v>15</v>
      </c>
      <c r="G105" s="17">
        <v>13.5</v>
      </c>
      <c r="H105" s="17">
        <v>0</v>
      </c>
      <c r="I105" s="17">
        <f ca="1">IFERROR(VLOOKUP(A105,[1]耗材基层配送机构数量分值!A$1:D$65536,4,0),0)</f>
        <v>0</v>
      </c>
      <c r="J105" s="17">
        <v>0</v>
      </c>
      <c r="K105" s="17">
        <f ca="1" t="shared" si="1"/>
        <v>88.0726735104973</v>
      </c>
      <c r="L105" s="9" t="s">
        <v>21</v>
      </c>
    </row>
    <row r="106" s="3" customFormat="true" spans="1:12">
      <c r="A106" s="9" t="s">
        <v>162</v>
      </c>
      <c r="B106" s="9">
        <v>316953.66</v>
      </c>
      <c r="C106" s="9">
        <v>318705.66</v>
      </c>
      <c r="D106" s="12">
        <v>39.78011058856</v>
      </c>
      <c r="E106" s="17">
        <f ca="1">IFERROR(VLOOKUP(A106,[1]耗材三日配送率分值表!A$1:D$65536,4,0),0)</f>
        <v>30</v>
      </c>
      <c r="F106" s="17">
        <v>15</v>
      </c>
      <c r="G106" s="17">
        <v>13.25</v>
      </c>
      <c r="H106" s="17">
        <v>0</v>
      </c>
      <c r="I106" s="17">
        <f ca="1">IFERROR(VLOOKUP(A106,[1]耗材基层配送机构数量分值!A$1:D$65536,4,0),0)</f>
        <v>0</v>
      </c>
      <c r="J106" s="17">
        <v>0</v>
      </c>
      <c r="K106" s="17">
        <f ca="1" t="shared" si="1"/>
        <v>98.03011058856</v>
      </c>
      <c r="L106" s="9" t="s">
        <v>21</v>
      </c>
    </row>
    <row r="107" s="3" customFormat="true" spans="1:12">
      <c r="A107" s="9" t="s">
        <v>163</v>
      </c>
      <c r="B107" s="9">
        <v>1765074.41</v>
      </c>
      <c r="C107" s="9">
        <v>1790411.65</v>
      </c>
      <c r="D107" s="12">
        <v>39.433934871905</v>
      </c>
      <c r="E107" s="17">
        <f ca="1">IFERROR(VLOOKUP(A107,[1]耗材三日配送率分值表!A$1:D$65536,4,0),0)</f>
        <v>30</v>
      </c>
      <c r="F107" s="17">
        <v>15</v>
      </c>
      <c r="G107" s="17">
        <v>13.3333333333333</v>
      </c>
      <c r="H107" s="17">
        <v>0</v>
      </c>
      <c r="I107" s="17">
        <f ca="1">IFERROR(VLOOKUP(A107,[1]耗材基层配送机构数量分值!A$1:D$65536,4,0),0)</f>
        <v>0</v>
      </c>
      <c r="J107" s="17">
        <v>0</v>
      </c>
      <c r="K107" s="17">
        <f ca="1" t="shared" si="1"/>
        <v>97.7672682052383</v>
      </c>
      <c r="L107" s="9" t="s">
        <v>21</v>
      </c>
    </row>
    <row r="108" s="3" customFormat="true" spans="1:12">
      <c r="A108" s="9" t="s">
        <v>164</v>
      </c>
      <c r="B108" s="9">
        <v>1645209.2</v>
      </c>
      <c r="C108" s="9">
        <v>1645209.2</v>
      </c>
      <c r="D108" s="12">
        <v>40</v>
      </c>
      <c r="E108" s="17">
        <f ca="1">IFERROR(VLOOKUP(A108,[1]耗材三日配送率分值表!A$1:D$65536,4,0),0)</f>
        <v>30</v>
      </c>
      <c r="F108" s="17">
        <v>15</v>
      </c>
      <c r="G108" s="17">
        <v>15</v>
      </c>
      <c r="H108" s="17">
        <v>0</v>
      </c>
      <c r="I108" s="17">
        <f ca="1">IFERROR(VLOOKUP(A108,[1]耗材基层配送机构数量分值!A$1:D$65536,4,0),0)</f>
        <v>0</v>
      </c>
      <c r="J108" s="17">
        <v>0</v>
      </c>
      <c r="K108" s="17">
        <f ca="1" t="shared" si="1"/>
        <v>100</v>
      </c>
      <c r="L108" s="9" t="s">
        <v>21</v>
      </c>
    </row>
    <row r="109" s="3" customFormat="true" spans="1:12">
      <c r="A109" s="9" t="s">
        <v>165</v>
      </c>
      <c r="B109" s="9">
        <v>103417.5</v>
      </c>
      <c r="C109" s="9">
        <v>103417.5</v>
      </c>
      <c r="D109" s="12">
        <v>40</v>
      </c>
      <c r="E109" s="17">
        <f ca="1">IFERROR(VLOOKUP(A109,[1]耗材三日配送率分值表!A$1:D$65536,4,0),0)</f>
        <v>30</v>
      </c>
      <c r="F109" s="17">
        <v>15</v>
      </c>
      <c r="G109" s="17">
        <v>12.5</v>
      </c>
      <c r="H109" s="17">
        <v>0</v>
      </c>
      <c r="I109" s="17">
        <f ca="1">IFERROR(VLOOKUP(A109,[1]耗材基层配送机构数量分值!A$1:D$65536,4,0),0)</f>
        <v>0</v>
      </c>
      <c r="J109" s="17">
        <v>0</v>
      </c>
      <c r="K109" s="17">
        <f ca="1" t="shared" si="1"/>
        <v>97.5</v>
      </c>
      <c r="L109" s="9" t="s">
        <v>21</v>
      </c>
    </row>
    <row r="110" s="3" customFormat="true" spans="1:12">
      <c r="A110" s="9" t="s">
        <v>166</v>
      </c>
      <c r="B110" s="9">
        <v>0</v>
      </c>
      <c r="C110" s="9">
        <v>712</v>
      </c>
      <c r="D110" s="12">
        <v>0</v>
      </c>
      <c r="E110" s="17">
        <f ca="1">IFERROR(VLOOKUP(A110,[1]耗材三日配送率分值表!A$1:D$65536,4,0),0)</f>
        <v>0</v>
      </c>
      <c r="F110" s="17">
        <v>15</v>
      </c>
      <c r="G110" s="17">
        <v>15</v>
      </c>
      <c r="H110" s="17">
        <v>0</v>
      </c>
      <c r="I110" s="17">
        <f ca="1">IFERROR(VLOOKUP(A110,[1]耗材基层配送机构数量分值!A$1:D$65536,4,0),0)</f>
        <v>0</v>
      </c>
      <c r="J110" s="17">
        <v>0</v>
      </c>
      <c r="K110" s="17">
        <f ca="1" t="shared" si="1"/>
        <v>30</v>
      </c>
      <c r="L110" s="9" t="s">
        <v>18</v>
      </c>
    </row>
    <row r="111" s="3" customFormat="true" spans="1:12">
      <c r="A111" s="9" t="s">
        <v>167</v>
      </c>
      <c r="B111" s="9">
        <v>70871</v>
      </c>
      <c r="C111" s="9">
        <v>95769</v>
      </c>
      <c r="D111" s="12">
        <v>29.600810283077</v>
      </c>
      <c r="E111" s="17">
        <f ca="1">IFERROR(VLOOKUP(A111,[1]耗材三日配送率分值表!A$1:D$65536,4,0),0)</f>
        <v>30</v>
      </c>
      <c r="F111" s="17">
        <v>15</v>
      </c>
      <c r="G111" s="17">
        <v>13</v>
      </c>
      <c r="H111" s="17">
        <v>0</v>
      </c>
      <c r="I111" s="17">
        <f ca="1">IFERROR(VLOOKUP(A111,[1]耗材基层配送机构数量分值!A$1:D$65536,4,0),0)</f>
        <v>0</v>
      </c>
      <c r="J111" s="17">
        <v>0</v>
      </c>
      <c r="K111" s="17">
        <f ca="1" t="shared" si="1"/>
        <v>87.600810283077</v>
      </c>
      <c r="L111" s="9" t="s">
        <v>21</v>
      </c>
    </row>
    <row r="112" s="3" customFormat="true" spans="1:12">
      <c r="A112" s="9" t="s">
        <v>168</v>
      </c>
      <c r="B112" s="9">
        <v>4190.61</v>
      </c>
      <c r="C112" s="9">
        <v>4190.61</v>
      </c>
      <c r="D112" s="12">
        <v>40</v>
      </c>
      <c r="E112" s="17">
        <f ca="1">IFERROR(VLOOKUP(A112,[1]耗材三日配送率分值表!A$1:D$65536,4,0),0)</f>
        <v>30</v>
      </c>
      <c r="F112" s="17">
        <v>15</v>
      </c>
      <c r="G112" s="17">
        <v>14.5</v>
      </c>
      <c r="H112" s="17">
        <v>5</v>
      </c>
      <c r="I112" s="17">
        <f ca="1">IFERROR(VLOOKUP(A112,[1]耗材基层配送机构数量分值!A$1:D$65536,4,0),0)</f>
        <v>5</v>
      </c>
      <c r="J112" s="17">
        <v>0</v>
      </c>
      <c r="K112" s="17">
        <f ca="1" t="shared" si="1"/>
        <v>109.5</v>
      </c>
      <c r="L112" s="9" t="s">
        <v>21</v>
      </c>
    </row>
    <row r="113" s="3" customFormat="true" spans="1:12">
      <c r="A113" s="9" t="s">
        <v>169</v>
      </c>
      <c r="B113" s="9">
        <v>22013.5</v>
      </c>
      <c r="C113" s="9">
        <v>22013.5</v>
      </c>
      <c r="D113" s="12">
        <v>40</v>
      </c>
      <c r="E113" s="17">
        <f ca="1">IFERROR(VLOOKUP(A113,[1]耗材三日配送率分值表!A$1:D$65536,4,0),0)</f>
        <v>30</v>
      </c>
      <c r="F113" s="17">
        <v>15</v>
      </c>
      <c r="G113" s="17">
        <v>14</v>
      </c>
      <c r="H113" s="17">
        <v>0</v>
      </c>
      <c r="I113" s="17">
        <f ca="1">IFERROR(VLOOKUP(A113,[1]耗材基层配送机构数量分值!A$1:D$65536,4,0),0)</f>
        <v>0</v>
      </c>
      <c r="J113" s="17">
        <v>0</v>
      </c>
      <c r="K113" s="17">
        <f ca="1" t="shared" si="1"/>
        <v>99</v>
      </c>
      <c r="L113" s="9" t="s">
        <v>21</v>
      </c>
    </row>
    <row r="114" s="3" customFormat="true" spans="1:12">
      <c r="A114" s="9" t="s">
        <v>170</v>
      </c>
      <c r="B114" s="9">
        <v>133902.78</v>
      </c>
      <c r="C114" s="9">
        <v>138346.78</v>
      </c>
      <c r="D114" s="12">
        <v>38.7151128490305</v>
      </c>
      <c r="E114" s="17">
        <f ca="1">IFERROR(VLOOKUP(A114,[1]耗材三日配送率分值表!A$1:D$65536,4,0),0)</f>
        <v>30</v>
      </c>
      <c r="F114" s="17">
        <v>15</v>
      </c>
      <c r="G114" s="17">
        <v>12.5</v>
      </c>
      <c r="H114" s="17">
        <v>0</v>
      </c>
      <c r="I114" s="17">
        <f ca="1">IFERROR(VLOOKUP(A114,[1]耗材基层配送机构数量分值!A$1:D$65536,4,0),0)</f>
        <v>0</v>
      </c>
      <c r="J114" s="17">
        <v>0</v>
      </c>
      <c r="K114" s="17">
        <f ca="1" t="shared" si="1"/>
        <v>96.2151128490305</v>
      </c>
      <c r="L114" s="9" t="s">
        <v>21</v>
      </c>
    </row>
    <row r="115" s="3" customFormat="true" spans="1:12">
      <c r="A115" s="9" t="s">
        <v>57</v>
      </c>
      <c r="B115" s="9">
        <v>38713.6</v>
      </c>
      <c r="C115" s="9">
        <v>38713.6</v>
      </c>
      <c r="D115" s="12">
        <v>40</v>
      </c>
      <c r="E115" s="17">
        <f ca="1">IFERROR(VLOOKUP(A115,[1]耗材三日配送率分值表!A$1:D$65536,4,0),0)</f>
        <v>30</v>
      </c>
      <c r="F115" s="17">
        <v>15</v>
      </c>
      <c r="G115" s="17">
        <v>14</v>
      </c>
      <c r="H115" s="17">
        <v>0</v>
      </c>
      <c r="I115" s="17">
        <f ca="1">IFERROR(VLOOKUP(A115,[1]耗材基层配送机构数量分值!A$1:D$65536,4,0),0)</f>
        <v>0</v>
      </c>
      <c r="J115" s="17">
        <v>0</v>
      </c>
      <c r="K115" s="17">
        <f ca="1" t="shared" si="1"/>
        <v>99</v>
      </c>
      <c r="L115" s="9" t="s">
        <v>21</v>
      </c>
    </row>
  </sheetData>
  <autoFilter ref="A1:L115">
    <extLst/>
  </autoFilter>
  <mergeCells count="2">
    <mergeCell ref="A1:L1"/>
    <mergeCell ref="H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 年上半年乌海市药品配送企业考核得分表</vt:lpstr>
      <vt:lpstr>2026 年上半年乌海市耗材配送企业考核得分表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2026-09-01T03:21:00Z</dcterms:created>
  <dcterms:modified xsi:type="dcterms:W3CDTF">2026-08-31T15:58:09Z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